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Z plus\Vorstand\"/>
    </mc:Choice>
  </mc:AlternateContent>
  <xr:revisionPtr revIDLastSave="0" documentId="8_{F783244C-B281-4AFA-975D-CD09466C7C25}" xr6:coauthVersionLast="47" xr6:coauthVersionMax="47" xr10:uidLastSave="{00000000-0000-0000-0000-000000000000}"/>
  <workbookProtection workbookAlgorithmName="SHA-512" workbookHashValue="zzv0/DBrdAEasTDpo44XB7YqTs7mJ/tR8sKAOYMKGCdWsFGncM1FYlfeWTWuXtpNOlDFMgjE8zMYN/YqCOFoTw==" workbookSaltValue="eEVIS1wklIdwDcr1mjPLEw==" workbookSpinCount="100000" lockStructure="1"/>
  <bookViews>
    <workbookView xWindow="20640" yWindow="0" windowWidth="20640" windowHeight="16560" activeTab="2" xr2:uid="{00000000-000D-0000-FFFF-FFFF00000000}"/>
  </bookViews>
  <sheets>
    <sheet name="Rechnung" sheetId="1" r:id="rId1"/>
    <sheet name="Detailrapport" sheetId="2" r:id="rId2"/>
    <sheet name="Spesenreglement" sheetId="3" r:id="rId3"/>
    <sheet name="Parameter" sheetId="4" r:id="rId4"/>
  </sheets>
  <definedNames>
    <definedName name="_xlnm.Print_Area" localSheetId="1">Detailrapport!$A$1:$H$63</definedName>
    <definedName name="_xlnm.Print_Area" localSheetId="3">Parameter!$A$1:$E$21</definedName>
    <definedName name="_xlnm.Print_Area" localSheetId="0">Rechnung!$A$1:$H$52</definedName>
    <definedName name="_xlnm.Print_Area" localSheetId="2">Spesenreglement!$A$1:$D$60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" l="1"/>
  <c r="D24" i="3"/>
  <c r="D22" i="3"/>
  <c r="D15" i="3"/>
  <c r="D14" i="3"/>
  <c r="H60" i="2"/>
  <c r="H59" i="2"/>
  <c r="H57" i="2"/>
  <c r="H55" i="2"/>
  <c r="H54" i="2"/>
  <c r="H53" i="2"/>
  <c r="H52" i="2"/>
  <c r="H51" i="2"/>
  <c r="H50" i="2"/>
  <c r="H48" i="2"/>
  <c r="H46" i="2"/>
  <c r="H45" i="2"/>
  <c r="H44" i="2"/>
  <c r="H43" i="2"/>
  <c r="H41" i="2" s="1"/>
  <c r="H39" i="2"/>
  <c r="H38" i="2"/>
  <c r="H37" i="2"/>
  <c r="H35" i="2" s="1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0" i="2" s="1"/>
  <c r="H14" i="2"/>
  <c r="H13" i="2"/>
  <c r="H12" i="2"/>
  <c r="G44" i="1"/>
  <c r="H44" i="1" s="1"/>
  <c r="G42" i="1"/>
  <c r="G41" i="1"/>
  <c r="G40" i="1"/>
  <c r="F39" i="1"/>
  <c r="D39" i="1"/>
  <c r="G39" i="1" s="1"/>
  <c r="H42" i="1" s="1"/>
  <c r="G37" i="1"/>
  <c r="F36" i="1"/>
  <c r="D36" i="1"/>
  <c r="G36" i="1" s="1"/>
  <c r="F35" i="1"/>
  <c r="G35" i="1" s="1"/>
  <c r="D35" i="1"/>
  <c r="F33" i="1"/>
  <c r="F31" i="1"/>
  <c r="D31" i="1"/>
  <c r="G31" i="1" s="1"/>
  <c r="F30" i="1"/>
  <c r="D30" i="1"/>
  <c r="G30" i="1" s="1"/>
  <c r="H31" i="1" s="1"/>
  <c r="G33" i="1" l="1"/>
  <c r="H33" i="1" s="1"/>
  <c r="H37" i="1"/>
  <c r="H45" i="1" s="1"/>
  <c r="H62" i="2"/>
</calcChain>
</file>

<file path=xl/sharedStrings.xml><?xml version="1.0" encoding="utf-8"?>
<sst xmlns="http://schemas.openxmlformats.org/spreadsheetml/2006/main" count="199" uniqueCount="169">
  <si>
    <t>Rechnung Privatpersonen</t>
  </si>
  <si>
    <t>Bitte nur die hell hinterlegten Felder ausfüllen – alle Mengen und Beträge kommen automatisch aus dem Blatt «Detailrapport».</t>
  </si>
  <si>
    <t>Auftrag</t>
  </si>
  <si>
    <t>Fachrichtung:</t>
  </si>
  <si>
    <t>Ressortleitung:</t>
  </si>
  <si>
    <t>Ressort:</t>
  </si>
  <si>
    <t>Kurs / Anlass:</t>
  </si>
  <si>
    <t>Rechnungssteller/in</t>
  </si>
  <si>
    <t>Name, Vorname:</t>
  </si>
  <si>
    <t>Telefon:</t>
  </si>
  <si>
    <t>Adresse:</t>
  </si>
  <si>
    <t>E-Mail:</t>
  </si>
  <si>
    <t>PLZ / Ort:</t>
  </si>
  <si>
    <t>AHV-Nr.:</t>
  </si>
  <si>
    <t>Geburtsdatum:</t>
  </si>
  <si>
    <t>Zahlungsverbindung</t>
  </si>
  <si>
    <t>Kontoinhaber/in:</t>
  </si>
  <si>
    <t>Name Bank:</t>
  </si>
  <si>
    <t>IBAN-Nr.:</t>
  </si>
  <si>
    <t>Bemerkung:</t>
  </si>
  <si>
    <t>Rechnung für geleistete Arbeiten</t>
  </si>
  <si>
    <t>Abrechnungsperiode von:</t>
  </si>
  <si>
    <t>bis:</t>
  </si>
  <si>
    <t>Position</t>
  </si>
  <si>
    <t>Menge</t>
  </si>
  <si>
    <t>Einheit</t>
  </si>
  <si>
    <t>Ansatz Fr.</t>
  </si>
  <si>
    <t>Betrag Fr.</t>
  </si>
  <si>
    <t>Total Fr.</t>
  </si>
  <si>
    <t>1.  Arbeit   (Honorare; Fahrzeiten gelten nicht als Arbeitszeit, ausgenommen Ortswechsel während Auftrag)</t>
  </si>
  <si>
    <t>Aufwand / Honorar</t>
  </si>
  <si>
    <t>Std.</t>
  </si>
  <si>
    <t>ÜK (Tagespauschale)</t>
  </si>
  <si>
    <t>Tage</t>
  </si>
  <si>
    <t>2.  Abzüge</t>
  </si>
  <si>
    <t>AHV-Abzug (fixer Abzug auf dem Honorartotal)</t>
  </si>
  <si>
    <t>3.  Kopien   (mit Belegen, inkl. MwSt.)</t>
  </si>
  <si>
    <t>Fotokopien / Ausdrucke A4</t>
  </si>
  <si>
    <t>Stk.</t>
  </si>
  <si>
    <t>Fotokopien / Ausdrucke A3</t>
  </si>
  <si>
    <t>Andere Kopien / Plots (effektiv)</t>
  </si>
  <si>
    <t>4.  Spesen   (mit Belegen, inkl. MwSt.)</t>
  </si>
  <si>
    <t>Autospesen</t>
  </si>
  <si>
    <t>km</t>
  </si>
  <si>
    <t>Reisespesen ÖV 2. Klasse (effektiv)</t>
  </si>
  <si>
    <t>Porto- und Telefonspesen (effektiv)</t>
  </si>
  <si>
    <t>Übrige Spesen (effektiv)</t>
  </si>
  <si>
    <t>5.  Übriges   (inkl. MwSt.)</t>
  </si>
  <si>
    <t>Übriges (effektiv)</t>
  </si>
  <si>
    <t>GESAMTTOTAL</t>
  </si>
  <si>
    <t>Fr.</t>
  </si>
  <si>
    <t>Visum Rechnungssteller/in</t>
  </si>
  <si>
    <t>Visum Ressortleitung</t>
  </si>
  <si>
    <t>Visum Vorstand</t>
  </si>
  <si>
    <t>(bei Ressortleitung: Visum Vorstand)</t>
  </si>
  <si>
    <t>«effektiv» = nach effektivem Rechnungsbetrag, nur mit Beleg.</t>
  </si>
  <si>
    <t>Detailrapport und Belege nicht vergessen! Bei mangelhaften Angaben wird die Rechnung zurückgewiesen.</t>
  </si>
  <si>
    <t>Detailrapport</t>
  </si>
  <si>
    <t>Nur die hell hinterlegten Felder ausfüllen. Die Totale je Thema fliessen direkt ins Blatt «Rechnung».</t>
  </si>
  <si>
    <t>1.  Arbeit – Aufwand (Honorar)</t>
  </si>
  <si>
    <t>Datum</t>
  </si>
  <si>
    <t>Tätigkeit</t>
  </si>
  <si>
    <t>Stunden</t>
  </si>
  <si>
    <t>2.  ÜK – Tagespauschalen</t>
  </si>
  <si>
    <t>Kurs / Funktion</t>
  </si>
  <si>
    <t>3.  Kopien   (mit Belegen, inkl. MwSt.; Plotkosten gemäss Tarif örtlicher Plotcenter)</t>
  </si>
  <si>
    <t>Beschreibung</t>
  </si>
  <si>
    <t>A4 Stk.</t>
  </si>
  <si>
    <t>A3 Stk.</t>
  </si>
  <si>
    <t>Andere Fr.</t>
  </si>
  <si>
    <t>Spesenart (Auswahl)</t>
  </si>
  <si>
    <t>Total Detailrapport brutto (Kontrollsumme, vor AHV-Abzug)</t>
  </si>
  <si>
    <t>Zusätzliche Zeilen: Blattschutz aufheben (kein Passwort) und Zeile innerhalb des Blocks einfügen – die Totale passen sich an.</t>
  </si>
  <si>
    <t>Spesenreglement</t>
  </si>
  <si>
    <t>Verein Z+ – Berufsbildung Zeichner:innen Architektur + Ingenieurbau Aargau</t>
  </si>
  <si>
    <t>Für die Arbeit des Vorstandes bzw. für Arbeitsaufträge, die durch den Verein Z+ gemäss Beschluss und Budget des Vorstandes erteilt werden, leistet die Vereinskasse die nachfolgenden Vergütungen. Das Reglement gilt für die Ressorts ÜK, Information und Vorstandsarbeit.</t>
  </si>
  <si>
    <t>1   Honoraransätze</t>
  </si>
  <si>
    <t>Basis</t>
  </si>
  <si>
    <t>Organe / Expert:innen / Mitarbeitende</t>
  </si>
  <si>
    <t>nach Aufwand, per Std.</t>
  </si>
  <si>
    <t>ÜK ZFA / ZFI</t>
  </si>
  <si>
    <t>Pauschale pro Kurstag</t>
  </si>
  <si>
    <t>1.1</t>
  </si>
  <si>
    <t>Das Qualifikationsverfahren (QV) wird nicht über die Vereinskasse abgerechnet. Honorare und Spesen für Einsätze im QV werden direkt mit dem Kanton (DBKS) abgerechnet; dieses Reglement findet darauf keine Anwendung.</t>
  </si>
  <si>
    <t>2   Spesenansätze</t>
  </si>
  <si>
    <t>Die Spesenansätze gelten einheitlich für alle Ressorts. Spesen werden nach Aufwand zu Selbstkosten vergütet.</t>
  </si>
  <si>
    <t>Fahrspesen öffentlicher Verkehr</t>
  </si>
  <si>
    <t>nach Aufwand, SBB 2. Klasse</t>
  </si>
  <si>
    <t>effektiv</t>
  </si>
  <si>
    <t>Autokilometer (inkl. Nebenkosten)</t>
  </si>
  <si>
    <t>per km</t>
  </si>
  <si>
    <t>Porti und Telefon</t>
  </si>
  <si>
    <t>nach Aufwand</t>
  </si>
  <si>
    <t>Kopien / Ausdrucke A4</t>
  </si>
  <si>
    <t>per Stk., bis 100 Stück</t>
  </si>
  <si>
    <t>Kopien / Ausdrucke A3</t>
  </si>
  <si>
    <t>2.1</t>
  </si>
  <si>
    <t>Ab 100 Kopien gelten die Tarife der Berufsschule Aarau. Plotkosten richten sich nach den Tarifen des örtlichen Plotcenters.</t>
  </si>
  <si>
    <t>2.2</t>
  </si>
  <si>
    <t>Plot- und Kopieraufträge müssen einem Plotcenter in Auftrag gegeben werden.</t>
  </si>
  <si>
    <t>2.3</t>
  </si>
  <si>
    <t>Sämtliche Verpflegungen sind in den Ansätzen inbegriffen.</t>
  </si>
  <si>
    <t>2.4</t>
  </si>
  <si>
    <t>Weitere Entschädigungen, welche in diesem Reglement nicht aufgeführt sind, werden nicht vergütet.</t>
  </si>
  <si>
    <t>3   Umfang der ÜK-Tagespauschale</t>
  </si>
  <si>
    <t>3.1</t>
  </si>
  <si>
    <t>Mit der Tagespauschale abgegolten sind der Kurstag selbst, die individuelle Vor- und Nachbereitung der eigenen Kurstätigkeit sowie die persönlichen Spesen an den Kurstagen (Verpflegung und Fahrspesen).</t>
  </si>
  <si>
    <t>3.2</t>
  </si>
  <si>
    <t>Nicht mit der Tagespauschale abgegolten und nach Aufwand abzurechnen sind Kursorganisation und Kursleitung – namentlich Gruppeneinteilung, Raumreservation, Kursleitungssitzungen, Protokollführung, Vorbereitungstreffen ÜK und Abrechnung.</t>
  </si>
  <si>
    <t>3.3</t>
  </si>
  <si>
    <t>Sachaufwand, der für den Kurs entsteht (Kursmaterial, Drittkosten), gilt nicht als persönliche Spese und wird gegen Beleg zusätzlich vergütet.</t>
  </si>
  <si>
    <t>3.4</t>
  </si>
  <si>
    <t>Bei einem Einsatz ab 6 Stunden kann die Tagespauschale abgerechnet werden.</t>
  </si>
  <si>
    <t>4   Arbeitsort, Fahrzeit und Fahrspesen</t>
  </si>
  <si>
    <t>4.1</t>
  </si>
  <si>
    <t>Aarau gilt als Arbeitsort. Fahrten an den Arbeitsort werden nicht vergütet – weder Fahrzeit noch Kilometer.</t>
  </si>
  <si>
    <t>4.2</t>
  </si>
  <si>
    <t>Ab Aarau werden sowohl die Fahrzeit als auch die Fahrspesen entschädigt.</t>
  </si>
  <si>
    <t>4.3</t>
  </si>
  <si>
    <t>Für Fahrspesen ab Aarau ist kein Beleg beizulegen.</t>
  </si>
  <si>
    <t>5   Detailrapport und Belege</t>
  </si>
  <si>
    <t>5.1</t>
  </si>
  <si>
    <t>Der Detailrapport ist wahrheitsgetreu auszufüllen.</t>
  </si>
  <si>
    <t>5.2</t>
  </si>
  <si>
    <t>Sämtliche Ausgaben sind mittels Belegen nachzuweisen. Ausgenommen sind die Fahrspesen nach Ziffer 4.3.</t>
  </si>
  <si>
    <t>5.3</t>
  </si>
  <si>
    <t>Drittrechnungen und weitere Spesen können ohne Beleg nicht in Rechnung gestellt werden und werden dementsprechend nicht vergütet.</t>
  </si>
  <si>
    <t>6   Bewilligungen und Abweichungen</t>
  </si>
  <si>
    <t>6.1</t>
  </si>
  <si>
    <t>Einmalige Ausgaben über 500.00 Fr. müssen dem Vorstand vorgängig zur Bewilligung vorgelegt werden.</t>
  </si>
  <si>
    <t>6.2</t>
  </si>
  <si>
    <t>Beträgt das Jahreshonorar weniger als 10’000.00 Fr. und weicht es um mehr als 10 % vom Vorjahr ab, ist mit der Abrechnung eine kurze Begründung abzugeben.</t>
  </si>
  <si>
    <t>6.3</t>
  </si>
  <si>
    <t>Beträgt das Jahreshonorar mehr als 10’000.00 Fr. und weicht es um mehr als 5 % vom Vorjahr ab, ist mit der Abrechnung eine kurze Begründung abzugeben.</t>
  </si>
  <si>
    <t>7   Sozialversicherungsabzug</t>
  </si>
  <si>
    <t>7.1</t>
  </si>
  <si>
    <t>Auf dem Honorartotal – Stundenhonorare und Tagespauschalen – wird ein fixer AHV-Abzug von 6.400 % vorgenommen.</t>
  </si>
  <si>
    <t>7.2</t>
  </si>
  <si>
    <t>Spesen und Auslagenersatz unterliegen keinem Abzug.</t>
  </si>
  <si>
    <t>8   Inkrafttreten</t>
  </si>
  <si>
    <t>8.1</t>
  </si>
  <si>
    <t>Dieses Reglement ersetzt das Spesenreglement vom April 2022. Es tritt nach Genehmigung durch die Generalversammlung in Kraft.</t>
  </si>
  <si>
    <t>Verein Z+, Aarau  |  Fassung August 2026  |  Beschluss Vorstand: ______________  |  Genehmigung GV: ______________</t>
  </si>
  <si>
    <t>Die Ansätze in den Tabellen sind mit dem Blatt «Parameter» verknüpft – eine Tarifänderung wird dort einmal erfasst und gilt für das ganze Formular.</t>
  </si>
  <si>
    <t>Parameter – Ansätze und Auswahllisten</t>
  </si>
  <si>
    <t>Nur die grün hinterlegten Felder anpassen (z. B. bei einer Tarifanpassung). Die Bezeichnungen in den Auswahllisten dürfen nicht verändert werden – sie sind mit den Formeln verknüpft.</t>
  </si>
  <si>
    <t>Ansätze</t>
  </si>
  <si>
    <t>Wert</t>
  </si>
  <si>
    <t>Honorar Aufwand   [Fr. / Std.]</t>
  </si>
  <si>
    <t>ÜK-Tagespauschale   [Fr. / Tag]</t>
  </si>
  <si>
    <t>Fotokopien / Ausdrucke A4   [Fr. / Stk.]</t>
  </si>
  <si>
    <t>Fotokopien / Ausdrucke A3   [Fr. / Stk.]</t>
  </si>
  <si>
    <t>Autospesen   [Fr. / km]</t>
  </si>
  <si>
    <t>AHV-Abzug (fixer Abzug auf Honorartotal)   [%]</t>
  </si>
  <si>
    <t>Fachrichtung</t>
  </si>
  <si>
    <t>Ressort</t>
  </si>
  <si>
    <t>Spesenart</t>
  </si>
  <si>
    <t>ZFA – Architektur</t>
  </si>
  <si>
    <t>ÜK</t>
  </si>
  <si>
    <t>Autospesen (km)</t>
  </si>
  <si>
    <t>ZFI – Ingenieurbau</t>
  </si>
  <si>
    <t>Information</t>
  </si>
  <si>
    <t>Reisespesen ÖV 2. Klasse</t>
  </si>
  <si>
    <t>ZFA + ZFI</t>
  </si>
  <si>
    <t>Vorstandsarbeit</t>
  </si>
  <si>
    <t>Porto / Telefon</t>
  </si>
  <si>
    <t>Übrige Spesen</t>
  </si>
  <si>
    <t>Quelle der Ansätze: bestehendes Abrechnungsformular LVBP Aargau 2025. Die Pauschale «Arbeitssitzung» wurde per Überarbeitung 2026 aufgehoben. Das QV wird nicht über die Vereinskasse abgerechnet.</t>
  </si>
  <si>
    <t>Farben und Typografie gemäss Z+ Design Manual, Version 1, Juli 2026 (anthrazit 384649, gelbgrün C7CC10, Arial).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</si>
</sst>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.00;\-#,##0.00;&quot;–&quot;"/>
    <numFmt numFmtId="166" formatCode="0.000%"/>
    <numFmt numFmtId="167" formatCode="dd\.mm\.yy"/>
  </numFmts>
  <fonts count="17" x14ac:knownFonts="1">
    <font>
      <sz val="11"/>
      <color theme="1"/>
      <name val="Calibri"/>
      <family val="2"/>
      <scheme val="minor"/>
    </font>
    <font>
      <b/>
      <sz val="15"/>
      <color rgb="FF384649"/>
      <name val="Arial"/>
      <family val="2"/>
    </font>
    <font>
      <i/>
      <sz val="9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0"/>
      <color rgb="FF384649"/>
      <name val="Arial"/>
      <family val="2"/>
    </font>
    <font>
      <sz val="10"/>
      <color rgb="FF000000"/>
      <name val="Arial"/>
      <family val="2"/>
    </font>
    <font>
      <b/>
      <sz val="11"/>
      <color rgb="FF384649"/>
      <name val="Arial"/>
      <family val="2"/>
    </font>
    <font>
      <i/>
      <sz val="8"/>
      <color rgb="FF000000"/>
      <name val="Arial"/>
      <family val="2"/>
    </font>
    <font>
      <b/>
      <sz val="17"/>
      <color rgb="FF384649"/>
      <name val="Arial"/>
      <family val="2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384649"/>
      <name val="Arial"/>
      <family val="2"/>
    </font>
    <font>
      <sz val="11"/>
      <color rgb="FF384649"/>
      <name val="Arial"/>
      <family val="2"/>
    </font>
    <font>
      <b/>
      <sz val="12.5"/>
      <color rgb="FF384649"/>
      <name val="Arial"/>
      <family val="2"/>
    </font>
    <font>
      <i/>
      <sz val="9.5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84649"/>
      </patternFill>
    </fill>
    <fill>
      <patternFill patternType="solid">
        <fgColor rgb="FFF4F5CF"/>
      </patternFill>
    </fill>
    <fill>
      <patternFill patternType="solid">
        <fgColor rgb="FFD7DADB"/>
      </patternFill>
    </fill>
    <fill>
      <patternFill patternType="solid">
        <fgColor rgb="FFE9EB9F"/>
      </patternFill>
    </fill>
    <fill>
      <patternFill patternType="solid">
        <fgColor rgb="FFC7CC10"/>
      </patternFill>
    </fill>
    <fill>
      <patternFill patternType="solid">
        <fgColor rgb="FFEBEDED"/>
      </patternFill>
    </fill>
  </fills>
  <borders count="21">
    <border>
      <left/>
      <right/>
      <top/>
      <bottom/>
      <diagonal/>
    </border>
    <border>
      <left style="thin">
        <color rgb="FF384649"/>
      </left>
      <right style="thin">
        <color rgb="FF384649"/>
      </right>
      <top style="thin">
        <color rgb="FF384649"/>
      </top>
      <bottom style="thin">
        <color rgb="FF384649"/>
      </bottom>
      <diagonal/>
    </border>
    <border>
      <left/>
      <right/>
      <top/>
      <bottom style="thin">
        <color rgb="FF384649"/>
      </bottom>
      <diagonal/>
    </border>
    <border>
      <left/>
      <right/>
      <top style="thin">
        <color rgb="FF384649"/>
      </top>
      <bottom/>
      <diagonal/>
    </border>
    <border>
      <left/>
      <right/>
      <top style="thin">
        <color rgb="FF384649"/>
      </top>
      <bottom style="thin">
        <color rgb="FF384649"/>
      </bottom>
      <diagonal/>
    </border>
    <border>
      <left/>
      <right style="thin">
        <color rgb="FF384649"/>
      </right>
      <top style="thin">
        <color rgb="FF384649"/>
      </top>
      <bottom style="thin">
        <color rgb="FF384649"/>
      </bottom>
      <diagonal/>
    </border>
    <border>
      <left/>
      <right/>
      <top style="medium">
        <color rgb="FF384649"/>
      </top>
      <bottom style="medium">
        <color rgb="FF384649"/>
      </bottom>
      <diagonal/>
    </border>
    <border>
      <left/>
      <right/>
      <top style="thin">
        <color rgb="FF384649"/>
      </top>
      <bottom style="thin">
        <color rgb="FF384649"/>
      </bottom>
      <diagonal/>
    </border>
    <border>
      <left/>
      <right/>
      <top/>
      <bottom style="hair">
        <color rgb="FF9AA3A5"/>
      </bottom>
      <diagonal/>
    </border>
    <border>
      <left/>
      <right/>
      <top style="thin">
        <color rgb="FF384649"/>
      </top>
      <bottom style="double">
        <color rgb="FF384649"/>
      </bottom>
      <diagonal/>
    </border>
    <border>
      <left/>
      <right/>
      <top/>
      <bottom style="medium">
        <color rgb="FFC7CC10"/>
      </bottom>
      <diagonal/>
    </border>
    <border>
      <left/>
      <right/>
      <top/>
      <bottom style="thin">
        <color rgb="FF384649"/>
      </bottom>
      <diagonal/>
    </border>
    <border>
      <left/>
      <right/>
      <top/>
      <bottom style="hair">
        <color rgb="FF9AA3A5"/>
      </bottom>
      <diagonal/>
    </border>
    <border>
      <left/>
      <right/>
      <top style="medium">
        <color rgb="FF384649"/>
      </top>
      <bottom style="medium">
        <color rgb="FF384649"/>
      </bottom>
      <diagonal/>
    </border>
    <border>
      <left/>
      <right/>
      <top/>
      <bottom style="medium">
        <color rgb="FFC7CC10"/>
      </bottom>
      <diagonal/>
    </border>
    <border>
      <left/>
      <right/>
      <top/>
      <bottom/>
      <diagonal/>
    </border>
    <border>
      <left/>
      <right/>
      <top/>
      <bottom style="thin">
        <color rgb="FF384649"/>
      </bottom>
      <diagonal/>
    </border>
    <border>
      <left/>
      <right/>
      <top/>
      <bottom style="hair">
        <color rgb="FF9AA3A5"/>
      </bottom>
      <diagonal/>
    </border>
    <border>
      <left/>
      <right/>
      <top style="thin">
        <color rgb="FF384649"/>
      </top>
      <bottom/>
      <diagonal/>
    </border>
    <border>
      <left/>
      <right/>
      <top style="thin">
        <color rgb="FF384649"/>
      </top>
      <bottom style="thin">
        <color rgb="FF384649"/>
      </bottom>
      <diagonal/>
    </border>
    <border>
      <left/>
      <right/>
      <top style="medium">
        <color rgb="FF384649"/>
      </top>
      <bottom style="medium">
        <color rgb="FF38464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7" fillId="0" borderId="0" xfId="0" applyFont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right" vertical="center" indent="1"/>
    </xf>
    <xf numFmtId="165" fontId="4" fillId="0" borderId="8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right" vertical="center" indent="1"/>
    </xf>
    <xf numFmtId="166" fontId="4" fillId="0" borderId="8" xfId="0" applyNumberFormat="1" applyFont="1" applyBorder="1" applyAlignment="1">
      <alignment horizontal="right" vertical="center" indent="1"/>
    </xf>
    <xf numFmtId="0" fontId="13" fillId="5" borderId="6" xfId="0" applyFont="1" applyFill="1" applyBorder="1" applyAlignment="1">
      <alignment horizontal="right" vertical="center" indent="1"/>
    </xf>
    <xf numFmtId="165" fontId="13" fillId="5" borderId="6" xfId="0" applyNumberFormat="1" applyFont="1" applyFill="1" applyBorder="1" applyAlignment="1">
      <alignment horizontal="right" vertical="center" indent="1"/>
    </xf>
    <xf numFmtId="0" fontId="1" fillId="0" borderId="0" xfId="0" applyFont="1"/>
    <xf numFmtId="0" fontId="3" fillId="2" borderId="2" xfId="0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 indent="1"/>
    </xf>
    <xf numFmtId="0" fontId="5" fillId="4" borderId="1" xfId="0" applyFont="1" applyFill="1" applyBorder="1" applyAlignment="1">
      <alignment horizontal="center" vertical="center" wrapText="1"/>
    </xf>
    <xf numFmtId="167" fontId="6" fillId="3" borderId="1" xfId="0" applyNumberFormat="1" applyFont="1" applyFill="1" applyBorder="1" applyAlignment="1" applyProtection="1">
      <alignment horizontal="center" vertical="center"/>
      <protection locked="0"/>
    </xf>
    <xf numFmtId="165" fontId="6" fillId="3" borderId="1" xfId="0" applyNumberFormat="1" applyFont="1" applyFill="1" applyBorder="1" applyAlignment="1" applyProtection="1">
      <alignment horizontal="right" vertical="center" indent="1"/>
      <protection locked="0"/>
    </xf>
    <xf numFmtId="165" fontId="6" fillId="0" borderId="1" xfId="0" applyNumberFormat="1" applyFont="1" applyBorder="1" applyAlignment="1">
      <alignment horizontal="right" vertical="center" indent="1"/>
    </xf>
    <xf numFmtId="165" fontId="7" fillId="5" borderId="6" xfId="0" applyNumberFormat="1" applyFont="1" applyFill="1" applyBorder="1" applyAlignment="1">
      <alignment horizontal="righ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right" vertical="center" indent="1"/>
    </xf>
    <xf numFmtId="0" fontId="4" fillId="0" borderId="1" xfId="0" applyFont="1" applyBorder="1" applyAlignment="1">
      <alignment vertical="center" indent="1"/>
    </xf>
    <xf numFmtId="165" fontId="4" fillId="7" borderId="1" xfId="0" applyNumberFormat="1" applyFont="1" applyFill="1" applyBorder="1" applyAlignment="1">
      <alignment horizontal="right" vertical="center" indent="1"/>
    </xf>
    <xf numFmtId="49" fontId="4" fillId="7" borderId="1" xfId="0" applyNumberFormat="1" applyFont="1" applyFill="1" applyBorder="1" applyAlignment="1">
      <alignment horizontal="right" vertical="center" indent="1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/>
    <xf numFmtId="165" fontId="4" fillId="3" borderId="1" xfId="0" applyNumberFormat="1" applyFont="1" applyFill="1" applyBorder="1" applyProtection="1">
      <protection locked="0"/>
    </xf>
    <xf numFmtId="166" fontId="4" fillId="3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0" fontId="7" fillId="0" borderId="0" xfId="0" applyFont="1" applyAlignment="1">
      <alignment vertical="top"/>
    </xf>
    <xf numFmtId="0" fontId="4" fillId="0" borderId="15" xfId="0" applyFont="1" applyBorder="1"/>
    <xf numFmtId="165" fontId="4" fillId="0" borderId="15" xfId="0" applyNumberFormat="1" applyFont="1" applyBorder="1"/>
    <xf numFmtId="0" fontId="15" fillId="0" borderId="10" xfId="0" applyFont="1" applyBorder="1"/>
    <xf numFmtId="0" fontId="0" fillId="0" borderId="14" xfId="0" applyBorder="1"/>
    <xf numFmtId="0" fontId="16" fillId="0" borderId="0" xfId="0" applyFont="1" applyAlignment="1">
      <alignment vertical="top" wrapText="1"/>
    </xf>
    <xf numFmtId="0" fontId="0" fillId="0" borderId="0" xfId="0"/>
    <xf numFmtId="0" fontId="4" fillId="0" borderId="0" xfId="0" applyFont="1" applyAlignment="1">
      <alignment vertical="top" wrapText="1"/>
    </xf>
    <xf numFmtId="0" fontId="9" fillId="0" borderId="0" xfId="0" applyFont="1"/>
    <xf numFmtId="0" fontId="14" fillId="0" borderId="0" xfId="0" applyFont="1"/>
    <xf numFmtId="0" fontId="5" fillId="0" borderId="0" xfId="0" applyFont="1"/>
    <xf numFmtId="0" fontId="4" fillId="3" borderId="16" xfId="0" applyFont="1" applyFill="1" applyBorder="1" applyAlignment="1" applyProtection="1">
      <alignment vertical="center" indent="1" shrinkToFit="1"/>
      <protection locked="0"/>
    </xf>
    <xf numFmtId="0" fontId="0" fillId="0" borderId="11" xfId="0" applyBorder="1" applyProtection="1">
      <protection locked="0"/>
    </xf>
    <xf numFmtId="0" fontId="7" fillId="0" borderId="0" xfId="0" applyFont="1" applyAlignment="1">
      <alignment vertical="center"/>
    </xf>
    <xf numFmtId="0" fontId="11" fillId="6" borderId="0" xfId="0" applyFont="1" applyFill="1" applyAlignment="1">
      <alignment vertical="center" indent="1"/>
    </xf>
    <xf numFmtId="0" fontId="10" fillId="2" borderId="0" xfId="0" applyFont="1" applyFill="1" applyAlignment="1">
      <alignment vertical="center" indent="1"/>
    </xf>
    <xf numFmtId="164" fontId="4" fillId="3" borderId="16" xfId="0" applyNumberFormat="1" applyFont="1" applyFill="1" applyBorder="1" applyAlignment="1" applyProtection="1">
      <alignment vertical="center" indent="1" shrinkToFit="1"/>
      <protection locked="0"/>
    </xf>
    <xf numFmtId="0" fontId="13" fillId="5" borderId="20" xfId="0" applyFont="1" applyFill="1" applyBorder="1" applyAlignment="1">
      <alignment vertical="center" indent="1"/>
    </xf>
    <xf numFmtId="0" fontId="0" fillId="0" borderId="13" xfId="0" applyBorder="1"/>
    <xf numFmtId="0" fontId="0" fillId="0" borderId="18" xfId="0" applyBorder="1"/>
    <xf numFmtId="0" fontId="0" fillId="0" borderId="3" xfId="0" applyBorder="1"/>
    <xf numFmtId="0" fontId="4" fillId="0" borderId="17" xfId="0" applyFont="1" applyBorder="1" applyAlignment="1">
      <alignment vertical="center" indent="1"/>
    </xf>
    <xf numFmtId="0" fontId="0" fillId="0" borderId="12" xfId="0" applyBorder="1"/>
    <xf numFmtId="0" fontId="7" fillId="4" borderId="19" xfId="0" applyFont="1" applyFill="1" applyBorder="1" applyAlignment="1">
      <alignment horizontal="left" vertical="center" indent="1"/>
    </xf>
    <xf numFmtId="0" fontId="0" fillId="0" borderId="4" xfId="0" applyBorder="1"/>
    <xf numFmtId="0" fontId="2" fillId="0" borderId="0" xfId="0" applyFont="1"/>
    <xf numFmtId="0" fontId="8" fillId="0" borderId="0" xfId="0" applyFont="1"/>
    <xf numFmtId="0" fontId="6" fillId="3" borderId="1" xfId="0" applyFont="1" applyFill="1" applyBorder="1" applyAlignment="1" applyProtection="1">
      <alignment vertical="center" indent="1" shrinkToFit="1"/>
      <protection locked="0"/>
    </xf>
    <xf numFmtId="0" fontId="0" fillId="0" borderId="5" xfId="0" applyBorder="1" applyProtection="1"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4" xfId="0" applyBorder="1" applyProtection="1">
      <protection locked="0"/>
    </xf>
    <xf numFmtId="0" fontId="6" fillId="3" borderId="1" xfId="0" applyFont="1" applyFill="1" applyBorder="1" applyAlignment="1" applyProtection="1">
      <alignment vertical="center" indent="1"/>
      <protection locked="0"/>
    </xf>
    <xf numFmtId="0" fontId="1" fillId="0" borderId="0" xfId="0" applyFont="1"/>
    <xf numFmtId="0" fontId="3" fillId="2" borderId="16" xfId="0" applyFont="1" applyFill="1" applyBorder="1" applyAlignment="1">
      <alignment vertical="center" indent="1"/>
    </xf>
    <xf numFmtId="0" fontId="0" fillId="0" borderId="11" xfId="0" applyBorder="1"/>
    <xf numFmtId="0" fontId="7" fillId="5" borderId="20" xfId="0" applyFont="1" applyFill="1" applyBorder="1" applyAlignment="1">
      <alignment horizontal="right" vertical="center"/>
    </xf>
    <xf numFmtId="0" fontId="2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19375" cy="6000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19375" cy="6000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19375" cy="6000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showGridLines="0" topLeftCell="A31" zoomScale="110" workbookViewId="0">
      <selection activeCell="L20" sqref="L20"/>
    </sheetView>
  </sheetViews>
  <sheetFormatPr baseColWidth="10" defaultColWidth="8.77734375" defaultRowHeight="14.4" x14ac:dyDescent="0.3"/>
  <cols>
    <col min="1" max="1" width="25" customWidth="1"/>
    <col min="2" max="2" width="9" customWidth="1"/>
    <col min="3" max="3" width="9.33203125" customWidth="1"/>
    <col min="4" max="4" width="10.109375" customWidth="1"/>
    <col min="5" max="5" width="10" customWidth="1"/>
    <col min="6" max="7" width="12" customWidth="1"/>
    <col min="8" max="8" width="13" customWidth="1"/>
  </cols>
  <sheetData>
    <row r="1" spans="1:8" ht="15" customHeight="1" x14ac:dyDescent="0.3"/>
    <row r="2" spans="1:8" ht="15" customHeight="1" x14ac:dyDescent="0.3"/>
    <row r="3" spans="1:8" ht="15" customHeight="1" x14ac:dyDescent="0.3"/>
    <row r="4" spans="1:8" ht="15" customHeight="1" x14ac:dyDescent="0.3"/>
    <row r="5" spans="1:8" ht="15" customHeight="1" x14ac:dyDescent="0.3"/>
    <row r="7" spans="1:8" ht="24" customHeight="1" x14ac:dyDescent="0.4">
      <c r="A7" s="35" t="s">
        <v>0</v>
      </c>
      <c r="B7" s="33"/>
      <c r="C7" s="33"/>
      <c r="D7" s="33"/>
      <c r="E7" s="33"/>
      <c r="F7" s="33"/>
      <c r="G7" s="33"/>
      <c r="H7" s="33"/>
    </row>
    <row r="8" spans="1:8" ht="13.05" customHeight="1" x14ac:dyDescent="0.3">
      <c r="A8" s="52" t="s">
        <v>1</v>
      </c>
      <c r="B8" s="33"/>
      <c r="C8" s="33"/>
      <c r="D8" s="33"/>
      <c r="E8" s="33"/>
      <c r="F8" s="33"/>
      <c r="G8" s="33"/>
      <c r="H8" s="33"/>
    </row>
    <row r="9" spans="1:8" ht="7.05" customHeight="1" x14ac:dyDescent="0.3"/>
    <row r="10" spans="1:8" ht="19.95" customHeight="1" x14ac:dyDescent="0.3">
      <c r="A10" s="42" t="s">
        <v>2</v>
      </c>
      <c r="B10" s="33"/>
      <c r="C10" s="33"/>
      <c r="D10" s="33"/>
      <c r="E10" s="33"/>
      <c r="F10" s="33"/>
      <c r="G10" s="33"/>
      <c r="H10" s="33"/>
    </row>
    <row r="11" spans="1:8" ht="19.05" customHeight="1" x14ac:dyDescent="0.3">
      <c r="A11" s="1" t="s">
        <v>3</v>
      </c>
      <c r="B11" s="38"/>
      <c r="C11" s="39"/>
      <c r="D11" s="39"/>
      <c r="E11" s="40" t="s">
        <v>4</v>
      </c>
      <c r="F11" s="33"/>
      <c r="G11" s="38"/>
      <c r="H11" s="39"/>
    </row>
    <row r="12" spans="1:8" ht="19.05" customHeight="1" x14ac:dyDescent="0.3">
      <c r="A12" s="1" t="s">
        <v>5</v>
      </c>
      <c r="B12" s="38"/>
      <c r="C12" s="39"/>
      <c r="D12" s="39"/>
      <c r="E12" s="40" t="s">
        <v>6</v>
      </c>
      <c r="F12" s="33"/>
      <c r="G12" s="38"/>
      <c r="H12" s="39"/>
    </row>
    <row r="13" spans="1:8" ht="7.05" customHeight="1" x14ac:dyDescent="0.3"/>
    <row r="14" spans="1:8" ht="19.95" customHeight="1" x14ac:dyDescent="0.3">
      <c r="A14" s="42" t="s">
        <v>7</v>
      </c>
      <c r="B14" s="33"/>
      <c r="C14" s="33"/>
      <c r="D14" s="33"/>
      <c r="E14" s="33"/>
      <c r="F14" s="33"/>
      <c r="G14" s="33"/>
      <c r="H14" s="33"/>
    </row>
    <row r="15" spans="1:8" ht="19.05" customHeight="1" x14ac:dyDescent="0.3">
      <c r="A15" s="1" t="s">
        <v>8</v>
      </c>
      <c r="B15" s="38"/>
      <c r="C15" s="39"/>
      <c r="D15" s="39"/>
      <c r="E15" s="40" t="s">
        <v>9</v>
      </c>
      <c r="F15" s="33"/>
      <c r="G15" s="38"/>
      <c r="H15" s="39"/>
    </row>
    <row r="16" spans="1:8" ht="19.05" customHeight="1" x14ac:dyDescent="0.3">
      <c r="A16" s="1" t="s">
        <v>10</v>
      </c>
      <c r="B16" s="38"/>
      <c r="C16" s="39"/>
      <c r="D16" s="39"/>
      <c r="E16" s="40" t="s">
        <v>11</v>
      </c>
      <c r="F16" s="33"/>
      <c r="G16" s="38"/>
      <c r="H16" s="39"/>
    </row>
    <row r="17" spans="1:8" ht="19.05" customHeight="1" x14ac:dyDescent="0.3">
      <c r="A17" s="1" t="s">
        <v>12</v>
      </c>
      <c r="B17" s="38"/>
      <c r="C17" s="39"/>
      <c r="D17" s="39"/>
      <c r="E17" s="40" t="s">
        <v>13</v>
      </c>
      <c r="F17" s="33"/>
      <c r="G17" s="38"/>
      <c r="H17" s="39"/>
    </row>
    <row r="18" spans="1:8" ht="19.05" customHeight="1" x14ac:dyDescent="0.3">
      <c r="A18" s="1" t="s">
        <v>14</v>
      </c>
      <c r="B18" s="43"/>
      <c r="C18" s="39"/>
      <c r="D18" s="39"/>
    </row>
    <row r="19" spans="1:8" ht="7.05" customHeight="1" x14ac:dyDescent="0.3"/>
    <row r="20" spans="1:8" ht="19.95" customHeight="1" x14ac:dyDescent="0.3">
      <c r="A20" s="42" t="s">
        <v>15</v>
      </c>
      <c r="B20" s="33"/>
      <c r="C20" s="33"/>
      <c r="D20" s="33"/>
      <c r="E20" s="33"/>
      <c r="F20" s="33"/>
      <c r="G20" s="33"/>
      <c r="H20" s="33"/>
    </row>
    <row r="21" spans="1:8" ht="19.05" customHeight="1" x14ac:dyDescent="0.3">
      <c r="A21" s="1" t="s">
        <v>16</v>
      </c>
      <c r="B21" s="38"/>
      <c r="C21" s="39"/>
      <c r="D21" s="39"/>
      <c r="E21" s="40" t="s">
        <v>17</v>
      </c>
      <c r="F21" s="33"/>
      <c r="G21" s="38"/>
      <c r="H21" s="39"/>
    </row>
    <row r="22" spans="1:8" ht="19.05" customHeight="1" x14ac:dyDescent="0.3">
      <c r="A22" s="1" t="s">
        <v>18</v>
      </c>
      <c r="B22" s="38"/>
      <c r="C22" s="39"/>
      <c r="D22" s="39"/>
      <c r="E22" s="40" t="s">
        <v>19</v>
      </c>
      <c r="F22" s="33"/>
      <c r="G22" s="38"/>
      <c r="H22" s="39"/>
    </row>
    <row r="23" spans="1:8" ht="19.05" customHeight="1" x14ac:dyDescent="0.3"/>
    <row r="24" spans="1:8" ht="19.95" customHeight="1" x14ac:dyDescent="0.3">
      <c r="A24" s="42" t="s">
        <v>20</v>
      </c>
      <c r="B24" s="33"/>
      <c r="C24" s="33"/>
      <c r="D24" s="33"/>
      <c r="E24" s="33"/>
      <c r="F24" s="33"/>
      <c r="G24" s="33"/>
      <c r="H24" s="33"/>
    </row>
    <row r="25" spans="1:8" ht="19.05" customHeight="1" x14ac:dyDescent="0.3">
      <c r="A25" s="1" t="s">
        <v>21</v>
      </c>
      <c r="B25" s="43"/>
      <c r="C25" s="39"/>
      <c r="D25" s="39"/>
      <c r="E25" s="40" t="s">
        <v>22</v>
      </c>
      <c r="F25" s="33"/>
      <c r="G25" s="43"/>
      <c r="H25" s="39"/>
    </row>
    <row r="26" spans="1:8" ht="19.05" customHeight="1" x14ac:dyDescent="0.3"/>
    <row r="27" spans="1:8" ht="19.05" customHeight="1" x14ac:dyDescent="0.3"/>
    <row r="28" spans="1:8" ht="18" customHeight="1" x14ac:dyDescent="0.3">
      <c r="A28" s="50" t="s">
        <v>23</v>
      </c>
      <c r="B28" s="51"/>
      <c r="C28" s="51"/>
      <c r="D28" s="2" t="s">
        <v>24</v>
      </c>
      <c r="E28" s="2" t="s">
        <v>25</v>
      </c>
      <c r="F28" s="2" t="s">
        <v>26</v>
      </c>
      <c r="G28" s="2" t="s">
        <v>27</v>
      </c>
      <c r="H28" s="2" t="s">
        <v>28</v>
      </c>
    </row>
    <row r="29" spans="1:8" ht="16.95" customHeight="1" x14ac:dyDescent="0.3">
      <c r="A29" s="41" t="s">
        <v>29</v>
      </c>
      <c r="B29" s="33"/>
      <c r="C29" s="33"/>
      <c r="D29" s="33"/>
      <c r="E29" s="33"/>
      <c r="F29" s="33"/>
      <c r="G29" s="33"/>
      <c r="H29" s="33"/>
    </row>
    <row r="30" spans="1:8" ht="16.95" customHeight="1" x14ac:dyDescent="0.3">
      <c r="A30" s="48" t="s">
        <v>30</v>
      </c>
      <c r="B30" s="49"/>
      <c r="C30" s="49"/>
      <c r="D30" s="3">
        <f>SUM(Detailrapport!$G$12:$G$33)</f>
        <v>0</v>
      </c>
      <c r="E30" s="4" t="s">
        <v>31</v>
      </c>
      <c r="F30" s="3">
        <f>Parameter!$B$5</f>
        <v>60</v>
      </c>
      <c r="G30" s="3">
        <f>D30*F30</f>
        <v>0</v>
      </c>
      <c r="H30" s="3"/>
    </row>
    <row r="31" spans="1:8" ht="16.95" customHeight="1" x14ac:dyDescent="0.3">
      <c r="A31" s="48" t="s">
        <v>32</v>
      </c>
      <c r="B31" s="49"/>
      <c r="C31" s="49"/>
      <c r="D31" s="3">
        <f>SUM(Detailrapport!$G$37:$G$39)</f>
        <v>0</v>
      </c>
      <c r="E31" s="4" t="s">
        <v>33</v>
      </c>
      <c r="F31" s="3">
        <f>Parameter!$B$6</f>
        <v>600</v>
      </c>
      <c r="G31" s="3">
        <f>D31*F31</f>
        <v>0</v>
      </c>
      <c r="H31" s="5">
        <f>SUM(G30:G31)</f>
        <v>0</v>
      </c>
    </row>
    <row r="32" spans="1:8" ht="16.95" customHeight="1" x14ac:dyDescent="0.3">
      <c r="A32" s="41" t="s">
        <v>34</v>
      </c>
      <c r="B32" s="33"/>
      <c r="C32" s="33"/>
      <c r="D32" s="33"/>
      <c r="E32" s="33"/>
      <c r="F32" s="33"/>
      <c r="G32" s="33"/>
      <c r="H32" s="33"/>
    </row>
    <row r="33" spans="1:8" ht="16.95" customHeight="1" x14ac:dyDescent="0.3">
      <c r="A33" s="48" t="s">
        <v>35</v>
      </c>
      <c r="B33" s="49"/>
      <c r="C33" s="49"/>
      <c r="D33" s="3"/>
      <c r="E33" s="4"/>
      <c r="F33" s="6">
        <f>Parameter!$B$10</f>
        <v>6.4000000000000001E-2</v>
      </c>
      <c r="G33" s="3">
        <f>-H31*F33</f>
        <v>0</v>
      </c>
      <c r="H33" s="5">
        <f>G33</f>
        <v>0</v>
      </c>
    </row>
    <row r="34" spans="1:8" ht="16.95" customHeight="1" x14ac:dyDescent="0.3">
      <c r="A34" s="41" t="s">
        <v>36</v>
      </c>
      <c r="B34" s="33"/>
      <c r="C34" s="33"/>
      <c r="D34" s="33"/>
      <c r="E34" s="33"/>
      <c r="F34" s="33"/>
      <c r="G34" s="33"/>
      <c r="H34" s="33"/>
    </row>
    <row r="35" spans="1:8" ht="16.95" customHeight="1" x14ac:dyDescent="0.3">
      <c r="A35" s="48" t="s">
        <v>37</v>
      </c>
      <c r="B35" s="49"/>
      <c r="C35" s="49"/>
      <c r="D35" s="3">
        <f>SUM(Detailrapport!$E$43:$E$46)</f>
        <v>0</v>
      </c>
      <c r="E35" s="4" t="s">
        <v>38</v>
      </c>
      <c r="F35" s="3">
        <f>Parameter!$B$7</f>
        <v>0.25</v>
      </c>
      <c r="G35" s="3">
        <f>D35*F35</f>
        <v>0</v>
      </c>
      <c r="H35" s="3"/>
    </row>
    <row r="36" spans="1:8" ht="16.95" customHeight="1" x14ac:dyDescent="0.3">
      <c r="A36" s="48" t="s">
        <v>39</v>
      </c>
      <c r="B36" s="49"/>
      <c r="C36" s="49"/>
      <c r="D36" s="3">
        <f>SUM(Detailrapport!$F$43:$F$46)</f>
        <v>0</v>
      </c>
      <c r="E36" s="4" t="s">
        <v>38</v>
      </c>
      <c r="F36" s="3">
        <f>Parameter!$B$8</f>
        <v>0.6</v>
      </c>
      <c r="G36" s="3">
        <f>D36*F36</f>
        <v>0</v>
      </c>
      <c r="H36" s="3"/>
    </row>
    <row r="37" spans="1:8" ht="16.95" customHeight="1" x14ac:dyDescent="0.3">
      <c r="A37" s="48" t="s">
        <v>40</v>
      </c>
      <c r="B37" s="49"/>
      <c r="C37" s="49"/>
      <c r="D37" s="3"/>
      <c r="E37" s="4"/>
      <c r="F37" s="3"/>
      <c r="G37" s="3">
        <f>SUM(Detailrapport!$G$43:$G$46)</f>
        <v>0</v>
      </c>
      <c r="H37" s="5">
        <f>SUM(G35:G37)</f>
        <v>0</v>
      </c>
    </row>
    <row r="38" spans="1:8" ht="16.95" customHeight="1" x14ac:dyDescent="0.3">
      <c r="A38" s="41" t="s">
        <v>41</v>
      </c>
      <c r="B38" s="33"/>
      <c r="C38" s="33"/>
      <c r="D38" s="33"/>
      <c r="E38" s="33"/>
      <c r="F38" s="33"/>
      <c r="G38" s="33"/>
      <c r="H38" s="33"/>
    </row>
    <row r="39" spans="1:8" ht="16.95" customHeight="1" x14ac:dyDescent="0.3">
      <c r="A39" s="48" t="s">
        <v>42</v>
      </c>
      <c r="B39" s="49"/>
      <c r="C39" s="49"/>
      <c r="D39" s="3">
        <f>SUMIFS(Detailrapport!$F$50:$F$55,Detailrapport!$D$50:$D$55,Parameter!$E$15)</f>
        <v>0</v>
      </c>
      <c r="E39" s="4" t="s">
        <v>43</v>
      </c>
      <c r="F39" s="3">
        <f>Parameter!$B$9</f>
        <v>0.7</v>
      </c>
      <c r="G39" s="3">
        <f>D39*F39</f>
        <v>0</v>
      </c>
      <c r="H39" s="3"/>
    </row>
    <row r="40" spans="1:8" ht="16.95" customHeight="1" x14ac:dyDescent="0.3">
      <c r="A40" s="48" t="s">
        <v>44</v>
      </c>
      <c r="B40" s="49"/>
      <c r="C40" s="49"/>
      <c r="D40" s="3"/>
      <c r="E40" s="4"/>
      <c r="F40" s="3"/>
      <c r="G40" s="3">
        <f>SUMIFS(Detailrapport!$G$50:$G$55,Detailrapport!$D$50:$D$55,Parameter!$E$16)</f>
        <v>0</v>
      </c>
      <c r="H40" s="3"/>
    </row>
    <row r="41" spans="1:8" ht="16.95" customHeight="1" x14ac:dyDescent="0.3">
      <c r="A41" s="48" t="s">
        <v>45</v>
      </c>
      <c r="B41" s="49"/>
      <c r="C41" s="49"/>
      <c r="D41" s="3"/>
      <c r="E41" s="4"/>
      <c r="F41" s="3"/>
      <c r="G41" s="3">
        <f>SUMIFS(Detailrapport!$G$50:$G$55,Detailrapport!$D$50:$D$55,Parameter!$E$17)</f>
        <v>0</v>
      </c>
      <c r="H41" s="3"/>
    </row>
    <row r="42" spans="1:8" ht="16.95" customHeight="1" x14ac:dyDescent="0.3">
      <c r="A42" s="48" t="s">
        <v>46</v>
      </c>
      <c r="B42" s="49"/>
      <c r="C42" s="49"/>
      <c r="D42" s="3"/>
      <c r="E42" s="4"/>
      <c r="F42" s="3"/>
      <c r="G42" s="3">
        <f>SUMIFS(Detailrapport!$G$50:$G$55,Detailrapport!$D$50:$D$55,Parameter!$E$18)</f>
        <v>0</v>
      </c>
      <c r="H42" s="5">
        <f>SUM(G39:G42)</f>
        <v>0</v>
      </c>
    </row>
    <row r="43" spans="1:8" ht="16.95" customHeight="1" x14ac:dyDescent="0.3">
      <c r="A43" s="41" t="s">
        <v>47</v>
      </c>
      <c r="B43" s="33"/>
      <c r="C43" s="33"/>
      <c r="D43" s="33"/>
      <c r="E43" s="33"/>
      <c r="F43" s="33"/>
      <c r="G43" s="33"/>
      <c r="H43" s="33"/>
    </row>
    <row r="44" spans="1:8" ht="16.95" customHeight="1" x14ac:dyDescent="0.3">
      <c r="A44" s="48" t="s">
        <v>48</v>
      </c>
      <c r="B44" s="49"/>
      <c r="C44" s="49"/>
      <c r="D44" s="3"/>
      <c r="E44" s="4"/>
      <c r="F44" s="3"/>
      <c r="G44" s="3">
        <f>SUM(Detailrapport!$G$59:$G$60)</f>
        <v>0</v>
      </c>
      <c r="H44" s="5">
        <f>G44</f>
        <v>0</v>
      </c>
    </row>
    <row r="45" spans="1:8" ht="25.95" customHeight="1" x14ac:dyDescent="0.3">
      <c r="A45" s="44" t="s">
        <v>49</v>
      </c>
      <c r="B45" s="45"/>
      <c r="C45" s="45"/>
      <c r="D45" s="45"/>
      <c r="E45" s="45"/>
      <c r="F45" s="45"/>
      <c r="G45" s="7" t="s">
        <v>50</v>
      </c>
      <c r="H45" s="8">
        <f>H31+H33+H37+H42+H44</f>
        <v>0</v>
      </c>
    </row>
    <row r="46" spans="1:8" ht="10.050000000000001" customHeight="1" x14ac:dyDescent="0.3"/>
    <row r="47" spans="1:8" x14ac:dyDescent="0.3">
      <c r="A47" s="37" t="s">
        <v>51</v>
      </c>
      <c r="B47" s="33"/>
      <c r="C47" s="33"/>
      <c r="D47" s="37" t="s">
        <v>52</v>
      </c>
      <c r="E47" s="33"/>
      <c r="F47" s="33"/>
      <c r="G47" s="37" t="s">
        <v>53</v>
      </c>
      <c r="H47" s="33"/>
    </row>
    <row r="48" spans="1:8" x14ac:dyDescent="0.3">
      <c r="D48" s="53" t="s">
        <v>54</v>
      </c>
      <c r="E48" s="33"/>
      <c r="F48" s="33"/>
    </row>
    <row r="49" spans="1:8" ht="37.950000000000003" customHeight="1" x14ac:dyDescent="0.3"/>
    <row r="50" spans="1:8" ht="6" customHeight="1" x14ac:dyDescent="0.3">
      <c r="A50" s="46"/>
      <c r="B50" s="47"/>
      <c r="C50" s="47"/>
      <c r="D50" s="46"/>
      <c r="E50" s="47"/>
      <c r="F50" s="47"/>
      <c r="G50" s="46"/>
      <c r="H50" s="47"/>
    </row>
    <row r="51" spans="1:8" x14ac:dyDescent="0.3">
      <c r="A51" s="53" t="s">
        <v>55</v>
      </c>
      <c r="B51" s="33"/>
      <c r="C51" s="33"/>
      <c r="D51" s="33"/>
      <c r="E51" s="33"/>
      <c r="F51" s="33"/>
      <c r="G51" s="33"/>
      <c r="H51" s="33"/>
    </row>
    <row r="52" spans="1:8" x14ac:dyDescent="0.3">
      <c r="A52" s="37" t="s">
        <v>56</v>
      </c>
      <c r="B52" s="33"/>
      <c r="C52" s="33"/>
      <c r="D52" s="33"/>
      <c r="E52" s="33"/>
      <c r="F52" s="33"/>
      <c r="G52" s="33"/>
      <c r="H52" s="33"/>
    </row>
  </sheetData>
  <sheetProtection algorithmName="SHA-512" hashValue="UelM3nb1W2GDlk/m5oicZqlwLRfzBDBfbnN21+hNi2/aj1ZxOx8UXZQ+fivy0HOfcdsLYhWw9DbKb+lMm4Uv4Q==" saltValue="FU9H+Nelc/nvmjT23TZZ+Q==" spinCount="100000" sheet="1" formatCells="0" insertRows="0" deleteRows="0" sort="0" autoFilter="0"/>
  <mergeCells count="58">
    <mergeCell ref="B11:D11"/>
    <mergeCell ref="E12:F12"/>
    <mergeCell ref="A41:C41"/>
    <mergeCell ref="G12:H12"/>
    <mergeCell ref="G21:H21"/>
    <mergeCell ref="A37:C37"/>
    <mergeCell ref="A24:H24"/>
    <mergeCell ref="G11:H11"/>
    <mergeCell ref="B16:D16"/>
    <mergeCell ref="E16:F16"/>
    <mergeCell ref="G16:H16"/>
    <mergeCell ref="E25:F25"/>
    <mergeCell ref="G25:H25"/>
    <mergeCell ref="A38:H38"/>
    <mergeCell ref="A7:H7"/>
    <mergeCell ref="B15:D15"/>
    <mergeCell ref="A35:C35"/>
    <mergeCell ref="A28:C28"/>
    <mergeCell ref="A44:C44"/>
    <mergeCell ref="E15:F15"/>
    <mergeCell ref="G15:H15"/>
    <mergeCell ref="A31:C31"/>
    <mergeCell ref="E11:F11"/>
    <mergeCell ref="A40:C40"/>
    <mergeCell ref="A14:H14"/>
    <mergeCell ref="A30:C30"/>
    <mergeCell ref="A39:C39"/>
    <mergeCell ref="A32:H32"/>
    <mergeCell ref="B25:D25"/>
    <mergeCell ref="A8:H8"/>
    <mergeCell ref="A10:H10"/>
    <mergeCell ref="A43:H43"/>
    <mergeCell ref="B18:D18"/>
    <mergeCell ref="A45:F45"/>
    <mergeCell ref="G50:H50"/>
    <mergeCell ref="E22:F22"/>
    <mergeCell ref="B21:D21"/>
    <mergeCell ref="B17:D17"/>
    <mergeCell ref="D48:F48"/>
    <mergeCell ref="A50:C50"/>
    <mergeCell ref="E17:F17"/>
    <mergeCell ref="D47:F47"/>
    <mergeCell ref="G17:H17"/>
    <mergeCell ref="A42:C42"/>
    <mergeCell ref="A33:C33"/>
    <mergeCell ref="A47:C47"/>
    <mergeCell ref="A52:H52"/>
    <mergeCell ref="G22:H22"/>
    <mergeCell ref="B12:D12"/>
    <mergeCell ref="E21:F21"/>
    <mergeCell ref="A34:H34"/>
    <mergeCell ref="A51:H51"/>
    <mergeCell ref="D50:F50"/>
    <mergeCell ref="A36:C36"/>
    <mergeCell ref="A29:H29"/>
    <mergeCell ref="G47:H47"/>
    <mergeCell ref="A20:H20"/>
    <mergeCell ref="B22:D22"/>
  </mergeCells>
  <pageMargins left="0.45" right="0.45" top="0.4" bottom="0.4" header="0.5" footer="0.2"/>
  <pageSetup paperSize="9" orientation="portrait"/>
  <headerFooter>
    <oddFooter>&amp;L&amp;8 Abrechnungsformular Z+ – &amp;A&amp;R&amp;8 Seite &amp;P von 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Parameter!$A$15:$A$17</xm:f>
          </x14:formula1>
          <xm:sqref>B11:D11</xm:sqref>
        </x14:dataValidation>
        <x14:dataValidation type="list" allowBlank="1" xr:uid="{00000000-0002-0000-0000-000001000000}">
          <x14:formula1>
            <xm:f>Parameter!$C$15:$C$17</xm:f>
          </x14:formula1>
          <xm:sqref>B12:D12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zoomScale="110" workbookViewId="0">
      <selection activeCell="B39" sqref="B39:F39"/>
    </sheetView>
  </sheetViews>
  <sheetFormatPr baseColWidth="10" defaultColWidth="8.77734375" defaultRowHeight="14.4" x14ac:dyDescent="0.3"/>
  <cols>
    <col min="1" max="1" width="11" customWidth="1"/>
    <col min="2" max="3" width="18" customWidth="1"/>
    <col min="4" max="4" width="12" customWidth="1"/>
    <col min="5" max="5" width="7.6640625" customWidth="1"/>
    <col min="6" max="6" width="15" customWidth="1"/>
    <col min="7" max="7" width="12" customWidth="1"/>
    <col min="8" max="8" width="13" customWidth="1"/>
  </cols>
  <sheetData>
    <row r="1" spans="1:8" ht="12" customHeight="1" x14ac:dyDescent="0.3"/>
    <row r="2" spans="1:8" ht="12" customHeight="1" x14ac:dyDescent="0.3"/>
    <row r="3" spans="1:8" ht="12" customHeight="1" x14ac:dyDescent="0.3"/>
    <row r="4" spans="1:8" ht="12" customHeight="1" x14ac:dyDescent="0.3"/>
    <row r="5" spans="1:8" ht="12" customHeight="1" x14ac:dyDescent="0.3"/>
    <row r="6" spans="1:8" ht="12" customHeight="1" x14ac:dyDescent="0.3"/>
    <row r="7" spans="1:8" ht="21" customHeight="1" x14ac:dyDescent="0.35">
      <c r="A7" s="60" t="s">
        <v>57</v>
      </c>
      <c r="B7" s="33"/>
      <c r="C7" s="33"/>
      <c r="D7" s="33"/>
      <c r="E7" s="33"/>
      <c r="F7" s="33"/>
      <c r="G7" s="33"/>
      <c r="H7" s="33"/>
    </row>
    <row r="8" spans="1:8" ht="13.95" customHeight="1" x14ac:dyDescent="0.3">
      <c r="A8" s="52" t="s">
        <v>58</v>
      </c>
      <c r="B8" s="33"/>
      <c r="C8" s="33"/>
      <c r="D8" s="33"/>
      <c r="E8" s="33"/>
      <c r="F8" s="33"/>
      <c r="G8" s="33"/>
      <c r="H8" s="33"/>
    </row>
    <row r="9" spans="1:8" ht="7.05" customHeight="1" x14ac:dyDescent="0.3"/>
    <row r="10" spans="1:8" ht="19.05" customHeight="1" x14ac:dyDescent="0.3">
      <c r="A10" s="61" t="s">
        <v>59</v>
      </c>
      <c r="B10" s="62"/>
      <c r="C10" s="62"/>
      <c r="D10" s="62"/>
      <c r="E10" s="62"/>
      <c r="F10" s="62"/>
      <c r="G10" s="10" t="s">
        <v>28</v>
      </c>
      <c r="H10" s="11">
        <f>SUM(H12:H33)</f>
        <v>0</v>
      </c>
    </row>
    <row r="11" spans="1:8" ht="24" customHeight="1" x14ac:dyDescent="0.3">
      <c r="A11" s="12" t="s">
        <v>60</v>
      </c>
      <c r="B11" s="56" t="s">
        <v>61</v>
      </c>
      <c r="C11" s="51"/>
      <c r="D11" s="51"/>
      <c r="E11" s="51"/>
      <c r="F11" s="57"/>
      <c r="G11" s="12" t="s">
        <v>62</v>
      </c>
      <c r="H11" s="12" t="s">
        <v>27</v>
      </c>
    </row>
    <row r="12" spans="1:8" ht="15" customHeight="1" x14ac:dyDescent="0.3">
      <c r="A12" s="13"/>
      <c r="B12" s="54"/>
      <c r="C12" s="58"/>
      <c r="D12" s="58"/>
      <c r="E12" s="58"/>
      <c r="F12" s="55"/>
      <c r="G12" s="14"/>
      <c r="H12" s="15" t="str">
        <f>IF($G12="","",$G12*Parameter!$B$5)</f>
        <v/>
      </c>
    </row>
    <row r="13" spans="1:8" ht="15" customHeight="1" x14ac:dyDescent="0.3">
      <c r="A13" s="13"/>
      <c r="B13" s="54"/>
      <c r="C13" s="58"/>
      <c r="D13" s="58"/>
      <c r="E13" s="58"/>
      <c r="F13" s="55"/>
      <c r="G13" s="14"/>
      <c r="H13" s="15" t="str">
        <f>IF($G13="","",$G13*Parameter!$B$5)</f>
        <v/>
      </c>
    </row>
    <row r="14" spans="1:8" ht="15" customHeight="1" x14ac:dyDescent="0.3">
      <c r="A14" s="13"/>
      <c r="B14" s="54"/>
      <c r="C14" s="58"/>
      <c r="D14" s="58"/>
      <c r="E14" s="58"/>
      <c r="F14" s="55"/>
      <c r="G14" s="14"/>
      <c r="H14" s="15" t="str">
        <f>IF($G14="","",$G14*Parameter!$B$5)</f>
        <v/>
      </c>
    </row>
    <row r="15" spans="1:8" ht="15" customHeight="1" x14ac:dyDescent="0.3">
      <c r="A15" s="13"/>
      <c r="B15" s="54"/>
      <c r="C15" s="58"/>
      <c r="D15" s="58"/>
      <c r="E15" s="58"/>
      <c r="F15" s="55"/>
      <c r="G15" s="14"/>
      <c r="H15" s="15" t="str">
        <f>IF($G15="","",$G15*Parameter!$B$5)</f>
        <v/>
      </c>
    </row>
    <row r="16" spans="1:8" ht="15" customHeight="1" x14ac:dyDescent="0.3">
      <c r="A16" s="13"/>
      <c r="B16" s="54"/>
      <c r="C16" s="58"/>
      <c r="D16" s="58"/>
      <c r="E16" s="58"/>
      <c r="F16" s="55"/>
      <c r="G16" s="14"/>
      <c r="H16" s="15" t="str">
        <f>IF($G16="","",$G16*Parameter!$B$5)</f>
        <v/>
      </c>
    </row>
    <row r="17" spans="1:8" ht="15" customHeight="1" x14ac:dyDescent="0.3">
      <c r="A17" s="13"/>
      <c r="B17" s="54"/>
      <c r="C17" s="58"/>
      <c r="D17" s="58"/>
      <c r="E17" s="58"/>
      <c r="F17" s="55"/>
      <c r="G17" s="14"/>
      <c r="H17" s="15" t="str">
        <f>IF($G17="","",$G17*Parameter!$B$5)</f>
        <v/>
      </c>
    </row>
    <row r="18" spans="1:8" ht="15" customHeight="1" x14ac:dyDescent="0.3">
      <c r="A18" s="13"/>
      <c r="B18" s="54"/>
      <c r="C18" s="58"/>
      <c r="D18" s="58"/>
      <c r="E18" s="58"/>
      <c r="F18" s="55"/>
      <c r="G18" s="14"/>
      <c r="H18" s="15" t="str">
        <f>IF($G18="","",$G18*Parameter!$B$5)</f>
        <v/>
      </c>
    </row>
    <row r="19" spans="1:8" ht="15" customHeight="1" x14ac:dyDescent="0.3">
      <c r="A19" s="13"/>
      <c r="B19" s="54"/>
      <c r="C19" s="58"/>
      <c r="D19" s="58"/>
      <c r="E19" s="58"/>
      <c r="F19" s="55"/>
      <c r="G19" s="14"/>
      <c r="H19" s="15" t="str">
        <f>IF($G19="","",$G19*Parameter!$B$5)</f>
        <v/>
      </c>
    </row>
    <row r="20" spans="1:8" ht="15" customHeight="1" x14ac:dyDescent="0.3">
      <c r="A20" s="13"/>
      <c r="B20" s="54"/>
      <c r="C20" s="58"/>
      <c r="D20" s="58"/>
      <c r="E20" s="58"/>
      <c r="F20" s="55"/>
      <c r="G20" s="14"/>
      <c r="H20" s="15" t="str">
        <f>IF($G20="","",$G20*Parameter!$B$5)</f>
        <v/>
      </c>
    </row>
    <row r="21" spans="1:8" ht="15" customHeight="1" x14ac:dyDescent="0.3">
      <c r="A21" s="13"/>
      <c r="B21" s="54"/>
      <c r="C21" s="58"/>
      <c r="D21" s="58"/>
      <c r="E21" s="58"/>
      <c r="F21" s="55"/>
      <c r="G21" s="14"/>
      <c r="H21" s="15" t="str">
        <f>IF($G21="","",$G21*Parameter!$B$5)</f>
        <v/>
      </c>
    </row>
    <row r="22" spans="1:8" ht="15" customHeight="1" x14ac:dyDescent="0.3">
      <c r="A22" s="13"/>
      <c r="B22" s="54"/>
      <c r="C22" s="58"/>
      <c r="D22" s="58"/>
      <c r="E22" s="58"/>
      <c r="F22" s="55"/>
      <c r="G22" s="14"/>
      <c r="H22" s="15" t="str">
        <f>IF($G22="","",$G22*Parameter!$B$5)</f>
        <v/>
      </c>
    </row>
    <row r="23" spans="1:8" ht="15" customHeight="1" x14ac:dyDescent="0.3">
      <c r="A23" s="13"/>
      <c r="B23" s="54"/>
      <c r="C23" s="58"/>
      <c r="D23" s="58"/>
      <c r="E23" s="58"/>
      <c r="F23" s="55"/>
      <c r="G23" s="14"/>
      <c r="H23" s="15" t="str">
        <f>IF($G23="","",$G23*Parameter!$B$5)</f>
        <v/>
      </c>
    </row>
    <row r="24" spans="1:8" ht="15" customHeight="1" x14ac:dyDescent="0.3">
      <c r="A24" s="13"/>
      <c r="B24" s="54"/>
      <c r="C24" s="58"/>
      <c r="D24" s="58"/>
      <c r="E24" s="58"/>
      <c r="F24" s="55"/>
      <c r="G24" s="14"/>
      <c r="H24" s="15" t="str">
        <f>IF($G24="","",$G24*Parameter!$B$5)</f>
        <v/>
      </c>
    </row>
    <row r="25" spans="1:8" ht="15" customHeight="1" x14ac:dyDescent="0.3">
      <c r="A25" s="13"/>
      <c r="B25" s="54"/>
      <c r="C25" s="58"/>
      <c r="D25" s="58"/>
      <c r="E25" s="58"/>
      <c r="F25" s="55"/>
      <c r="G25" s="14"/>
      <c r="H25" s="15" t="str">
        <f>IF($G25="","",$G25*Parameter!$B$5)</f>
        <v/>
      </c>
    </row>
    <row r="26" spans="1:8" ht="15" customHeight="1" x14ac:dyDescent="0.3">
      <c r="A26" s="13"/>
      <c r="B26" s="54"/>
      <c r="C26" s="58"/>
      <c r="D26" s="58"/>
      <c r="E26" s="58"/>
      <c r="F26" s="55"/>
      <c r="G26" s="14"/>
      <c r="H26" s="15" t="str">
        <f>IF($G26="","",$G26*Parameter!$B$5)</f>
        <v/>
      </c>
    </row>
    <row r="27" spans="1:8" ht="15" customHeight="1" x14ac:dyDescent="0.3">
      <c r="A27" s="13"/>
      <c r="B27" s="54"/>
      <c r="C27" s="58"/>
      <c r="D27" s="58"/>
      <c r="E27" s="58"/>
      <c r="F27" s="55"/>
      <c r="G27" s="14"/>
      <c r="H27" s="15" t="str">
        <f>IF($G27="","",$G27*Parameter!$B$5)</f>
        <v/>
      </c>
    </row>
    <row r="28" spans="1:8" ht="15" customHeight="1" x14ac:dyDescent="0.3">
      <c r="A28" s="13"/>
      <c r="B28" s="54"/>
      <c r="C28" s="58"/>
      <c r="D28" s="58"/>
      <c r="E28" s="58"/>
      <c r="F28" s="55"/>
      <c r="G28" s="14"/>
      <c r="H28" s="15" t="str">
        <f>IF($G28="","",$G28*Parameter!$B$5)</f>
        <v/>
      </c>
    </row>
    <row r="29" spans="1:8" ht="15" customHeight="1" x14ac:dyDescent="0.3">
      <c r="A29" s="13"/>
      <c r="B29" s="54"/>
      <c r="C29" s="58"/>
      <c r="D29" s="58"/>
      <c r="E29" s="58"/>
      <c r="F29" s="55"/>
      <c r="G29" s="14"/>
      <c r="H29" s="15" t="str">
        <f>IF($G29="","",$G29*Parameter!$B$5)</f>
        <v/>
      </c>
    </row>
    <row r="30" spans="1:8" ht="15" customHeight="1" x14ac:dyDescent="0.3">
      <c r="A30" s="13"/>
      <c r="B30" s="54"/>
      <c r="C30" s="58"/>
      <c r="D30" s="58"/>
      <c r="E30" s="58"/>
      <c r="F30" s="55"/>
      <c r="G30" s="14"/>
      <c r="H30" s="15" t="str">
        <f>IF($G30="","",$G30*Parameter!$B$5)</f>
        <v/>
      </c>
    </row>
    <row r="31" spans="1:8" ht="15" customHeight="1" x14ac:dyDescent="0.3">
      <c r="A31" s="13"/>
      <c r="B31" s="54"/>
      <c r="C31" s="58"/>
      <c r="D31" s="58"/>
      <c r="E31" s="58"/>
      <c r="F31" s="55"/>
      <c r="G31" s="14"/>
      <c r="H31" s="15" t="str">
        <f>IF($G31="","",$G31*Parameter!$B$5)</f>
        <v/>
      </c>
    </row>
    <row r="32" spans="1:8" ht="15" customHeight="1" x14ac:dyDescent="0.3">
      <c r="A32" s="13"/>
      <c r="B32" s="54"/>
      <c r="C32" s="58"/>
      <c r="D32" s="58"/>
      <c r="E32" s="58"/>
      <c r="F32" s="55"/>
      <c r="G32" s="14"/>
      <c r="H32" s="15" t="str">
        <f>IF($G32="","",$G32*Parameter!$B$5)</f>
        <v/>
      </c>
    </row>
    <row r="33" spans="1:8" ht="15" customHeight="1" x14ac:dyDescent="0.3">
      <c r="A33" s="13"/>
      <c r="B33" s="54"/>
      <c r="C33" s="58"/>
      <c r="D33" s="58"/>
      <c r="E33" s="58"/>
      <c r="F33" s="55"/>
      <c r="G33" s="14"/>
      <c r="H33" s="15" t="str">
        <f>IF($G33="","",$G33*Parameter!$B$5)</f>
        <v/>
      </c>
    </row>
    <row r="34" spans="1:8" ht="7.05" customHeight="1" x14ac:dyDescent="0.3"/>
    <row r="35" spans="1:8" ht="19.05" customHeight="1" x14ac:dyDescent="0.3">
      <c r="A35" s="61" t="s">
        <v>63</v>
      </c>
      <c r="B35" s="62"/>
      <c r="C35" s="62"/>
      <c r="D35" s="62"/>
      <c r="E35" s="62"/>
      <c r="F35" s="62"/>
      <c r="G35" s="10" t="s">
        <v>28</v>
      </c>
      <c r="H35" s="11">
        <f>SUM(H37:H39)</f>
        <v>0</v>
      </c>
    </row>
    <row r="36" spans="1:8" ht="24" customHeight="1" x14ac:dyDescent="0.3">
      <c r="A36" s="12" t="s">
        <v>60</v>
      </c>
      <c r="B36" s="56" t="s">
        <v>64</v>
      </c>
      <c r="C36" s="51"/>
      <c r="D36" s="51"/>
      <c r="E36" s="51"/>
      <c r="F36" s="57"/>
      <c r="G36" s="12" t="s">
        <v>33</v>
      </c>
      <c r="H36" s="12" t="s">
        <v>27</v>
      </c>
    </row>
    <row r="37" spans="1:8" ht="15" customHeight="1" x14ac:dyDescent="0.3">
      <c r="A37" s="13"/>
      <c r="B37" s="54"/>
      <c r="C37" s="58"/>
      <c r="D37" s="58"/>
      <c r="E37" s="58"/>
      <c r="F37" s="55"/>
      <c r="G37" s="14"/>
      <c r="H37" s="15" t="str">
        <f>IF($G37="","",$G37*Parameter!$B$6)</f>
        <v/>
      </c>
    </row>
    <row r="38" spans="1:8" ht="15" customHeight="1" x14ac:dyDescent="0.3">
      <c r="A38" s="13"/>
      <c r="B38" s="54"/>
      <c r="C38" s="58"/>
      <c r="D38" s="58"/>
      <c r="E38" s="58"/>
      <c r="F38" s="55"/>
      <c r="G38" s="14"/>
      <c r="H38" s="15" t="str">
        <f>IF($G38="","",$G38*Parameter!$B$6)</f>
        <v/>
      </c>
    </row>
    <row r="39" spans="1:8" ht="15" customHeight="1" x14ac:dyDescent="0.3">
      <c r="A39" s="13"/>
      <c r="B39" s="54"/>
      <c r="C39" s="58"/>
      <c r="D39" s="58"/>
      <c r="E39" s="58"/>
      <c r="F39" s="55"/>
      <c r="G39" s="14"/>
      <c r="H39" s="15" t="str">
        <f>IF($G39="","",$G39*Parameter!$B$6)</f>
        <v/>
      </c>
    </row>
    <row r="40" spans="1:8" ht="7.05" customHeight="1" x14ac:dyDescent="0.3"/>
    <row r="41" spans="1:8" ht="19.05" customHeight="1" x14ac:dyDescent="0.3">
      <c r="A41" s="61" t="s">
        <v>65</v>
      </c>
      <c r="B41" s="62"/>
      <c r="C41" s="62"/>
      <c r="D41" s="62"/>
      <c r="E41" s="62"/>
      <c r="F41" s="62"/>
      <c r="G41" s="10" t="s">
        <v>28</v>
      </c>
      <c r="H41" s="11">
        <f>SUM(H43:H46)</f>
        <v>0</v>
      </c>
    </row>
    <row r="42" spans="1:8" ht="24" customHeight="1" x14ac:dyDescent="0.3">
      <c r="A42" s="12" t="s">
        <v>60</v>
      </c>
      <c r="B42" s="56" t="s">
        <v>66</v>
      </c>
      <c r="C42" s="51"/>
      <c r="D42" s="57"/>
      <c r="E42" s="12" t="s">
        <v>67</v>
      </c>
      <c r="F42" s="12" t="s">
        <v>68</v>
      </c>
      <c r="G42" s="12" t="s">
        <v>69</v>
      </c>
      <c r="H42" s="12" t="s">
        <v>27</v>
      </c>
    </row>
    <row r="43" spans="1:8" ht="15" customHeight="1" x14ac:dyDescent="0.3">
      <c r="A43" s="13"/>
      <c r="B43" s="54"/>
      <c r="C43" s="58"/>
      <c r="D43" s="55"/>
      <c r="E43" s="14"/>
      <c r="F43" s="14"/>
      <c r="G43" s="14"/>
      <c r="H43" s="15" t="str">
        <f>IF(COUNT($E43:$G43)=0,"",$E43*Parameter!$B$7+$F43*Parameter!$B$8+$G43)</f>
        <v/>
      </c>
    </row>
    <row r="44" spans="1:8" ht="15" customHeight="1" x14ac:dyDescent="0.3">
      <c r="A44" s="13"/>
      <c r="B44" s="54"/>
      <c r="C44" s="58"/>
      <c r="D44" s="55"/>
      <c r="E44" s="14"/>
      <c r="F44" s="14"/>
      <c r="G44" s="14"/>
      <c r="H44" s="15" t="str">
        <f>IF(COUNT($E44:$G44)=0,"",$E44*Parameter!$B$7+$F44*Parameter!$B$8+$G44)</f>
        <v/>
      </c>
    </row>
    <row r="45" spans="1:8" ht="15" customHeight="1" x14ac:dyDescent="0.3">
      <c r="A45" s="13"/>
      <c r="B45" s="54"/>
      <c r="C45" s="58"/>
      <c r="D45" s="55"/>
      <c r="E45" s="14"/>
      <c r="F45" s="14"/>
      <c r="G45" s="14"/>
      <c r="H45" s="15" t="str">
        <f>IF(COUNT($E45:$G45)=0,"",$E45*Parameter!$B$7+$F45*Parameter!$B$8+$G45)</f>
        <v/>
      </c>
    </row>
    <row r="46" spans="1:8" ht="15" customHeight="1" x14ac:dyDescent="0.3">
      <c r="A46" s="13"/>
      <c r="B46" s="54"/>
      <c r="C46" s="58"/>
      <c r="D46" s="55"/>
      <c r="E46" s="14"/>
      <c r="F46" s="14"/>
      <c r="G46" s="14"/>
      <c r="H46" s="15" t="str">
        <f>IF(COUNT($E46:$G46)=0,"",$E46*Parameter!$B$7+$F46*Parameter!$B$8+$G46)</f>
        <v/>
      </c>
    </row>
    <row r="47" spans="1:8" ht="7.05" customHeight="1" x14ac:dyDescent="0.3"/>
    <row r="48" spans="1:8" ht="19.05" customHeight="1" x14ac:dyDescent="0.3">
      <c r="A48" s="61" t="s">
        <v>41</v>
      </c>
      <c r="B48" s="62"/>
      <c r="C48" s="62"/>
      <c r="D48" s="62"/>
      <c r="E48" s="62"/>
      <c r="F48" s="62"/>
      <c r="G48" s="10" t="s">
        <v>28</v>
      </c>
      <c r="H48" s="11">
        <f>SUM(H50:H55)</f>
        <v>0</v>
      </c>
    </row>
    <row r="49" spans="1:8" ht="24" customHeight="1" x14ac:dyDescent="0.3">
      <c r="A49" s="12" t="s">
        <v>60</v>
      </c>
      <c r="B49" s="56" t="s">
        <v>66</v>
      </c>
      <c r="C49" s="57"/>
      <c r="D49" s="56" t="s">
        <v>70</v>
      </c>
      <c r="E49" s="57"/>
      <c r="F49" s="12" t="s">
        <v>43</v>
      </c>
      <c r="G49" s="12" t="s">
        <v>27</v>
      </c>
      <c r="H49" s="12" t="s">
        <v>28</v>
      </c>
    </row>
    <row r="50" spans="1:8" ht="15" customHeight="1" x14ac:dyDescent="0.3">
      <c r="A50" s="13"/>
      <c r="B50" s="54"/>
      <c r="C50" s="55"/>
      <c r="D50" s="59"/>
      <c r="E50" s="55"/>
      <c r="F50" s="14"/>
      <c r="G50" s="14"/>
      <c r="H50" s="15" t="str">
        <f>IF($D50="","",IF($D50=Parameter!$E$15,$F50*Parameter!$B$9,$G50))</f>
        <v/>
      </c>
    </row>
    <row r="51" spans="1:8" ht="15" customHeight="1" x14ac:dyDescent="0.3">
      <c r="A51" s="13"/>
      <c r="B51" s="54"/>
      <c r="C51" s="55"/>
      <c r="D51" s="59"/>
      <c r="E51" s="55"/>
      <c r="F51" s="14"/>
      <c r="G51" s="14"/>
      <c r="H51" s="15" t="str">
        <f>IF($D51="","",IF($D51=Parameter!$E$15,$F51*Parameter!$B$9,$G51))</f>
        <v/>
      </c>
    </row>
    <row r="52" spans="1:8" ht="15" customHeight="1" x14ac:dyDescent="0.3">
      <c r="A52" s="13"/>
      <c r="B52" s="54"/>
      <c r="C52" s="55"/>
      <c r="D52" s="59"/>
      <c r="E52" s="55"/>
      <c r="F52" s="14"/>
      <c r="G52" s="14"/>
      <c r="H52" s="15" t="str">
        <f>IF($D52="","",IF($D52=Parameter!$E$15,$F52*Parameter!$B$9,$G52))</f>
        <v/>
      </c>
    </row>
    <row r="53" spans="1:8" ht="15" customHeight="1" x14ac:dyDescent="0.3">
      <c r="A53" s="13"/>
      <c r="B53" s="54"/>
      <c r="C53" s="55"/>
      <c r="D53" s="59"/>
      <c r="E53" s="55"/>
      <c r="F53" s="14"/>
      <c r="G53" s="14"/>
      <c r="H53" s="15" t="str">
        <f>IF($D53="","",IF($D53=Parameter!$E$15,$F53*Parameter!$B$9,$G53))</f>
        <v/>
      </c>
    </row>
    <row r="54" spans="1:8" ht="15" customHeight="1" x14ac:dyDescent="0.3">
      <c r="A54" s="13"/>
      <c r="B54" s="54"/>
      <c r="C54" s="55"/>
      <c r="D54" s="59"/>
      <c r="E54" s="55"/>
      <c r="F54" s="14"/>
      <c r="G54" s="14"/>
      <c r="H54" s="15" t="str">
        <f>IF($D54="","",IF($D54=Parameter!$E$15,$F54*Parameter!$B$9,$G54))</f>
        <v/>
      </c>
    </row>
    <row r="55" spans="1:8" ht="15" customHeight="1" x14ac:dyDescent="0.3">
      <c r="A55" s="13"/>
      <c r="B55" s="54"/>
      <c r="C55" s="55"/>
      <c r="D55" s="59"/>
      <c r="E55" s="55"/>
      <c r="F55" s="14"/>
      <c r="G55" s="14"/>
      <c r="H55" s="15" t="str">
        <f>IF($D55="","",IF($D55=Parameter!$E$15,$F55*Parameter!$B$9,$G55))</f>
        <v/>
      </c>
    </row>
    <row r="56" spans="1:8" ht="7.05" customHeight="1" x14ac:dyDescent="0.3"/>
    <row r="57" spans="1:8" ht="19.05" customHeight="1" x14ac:dyDescent="0.3">
      <c r="A57" s="61" t="s">
        <v>47</v>
      </c>
      <c r="B57" s="62"/>
      <c r="C57" s="62"/>
      <c r="D57" s="62"/>
      <c r="E57" s="62"/>
      <c r="F57" s="62"/>
      <c r="G57" s="10" t="s">
        <v>28</v>
      </c>
      <c r="H57" s="11">
        <f>SUM(H59:H60)</f>
        <v>0</v>
      </c>
    </row>
    <row r="58" spans="1:8" ht="24" customHeight="1" x14ac:dyDescent="0.3">
      <c r="A58" s="12" t="s">
        <v>60</v>
      </c>
      <c r="B58" s="56" t="s">
        <v>66</v>
      </c>
      <c r="C58" s="51"/>
      <c r="D58" s="51"/>
      <c r="E58" s="51"/>
      <c r="F58" s="57"/>
      <c r="G58" s="12" t="s">
        <v>27</v>
      </c>
      <c r="H58" s="12" t="s">
        <v>28</v>
      </c>
    </row>
    <row r="59" spans="1:8" ht="15" customHeight="1" x14ac:dyDescent="0.3">
      <c r="A59" s="13"/>
      <c r="B59" s="54"/>
      <c r="C59" s="58"/>
      <c r="D59" s="58"/>
      <c r="E59" s="58"/>
      <c r="F59" s="55"/>
      <c r="G59" s="14"/>
      <c r="H59" s="15" t="str">
        <f>IF($G59="","",$G59)</f>
        <v/>
      </c>
    </row>
    <row r="60" spans="1:8" ht="15" customHeight="1" x14ac:dyDescent="0.3">
      <c r="A60" s="13"/>
      <c r="B60" s="54"/>
      <c r="C60" s="58"/>
      <c r="D60" s="58"/>
      <c r="E60" s="58"/>
      <c r="F60" s="55"/>
      <c r="G60" s="14"/>
      <c r="H60" s="15" t="str">
        <f>IF($G60="","",$G60)</f>
        <v/>
      </c>
    </row>
    <row r="61" spans="1:8" ht="7.05" customHeight="1" x14ac:dyDescent="0.3"/>
    <row r="62" spans="1:8" ht="19.95" customHeight="1" x14ac:dyDescent="0.3">
      <c r="A62" s="63" t="s">
        <v>71</v>
      </c>
      <c r="B62" s="45"/>
      <c r="C62" s="45"/>
      <c r="D62" s="45"/>
      <c r="E62" s="45"/>
      <c r="F62" s="45"/>
      <c r="G62" s="45"/>
      <c r="H62" s="16">
        <f>H10+H35+H41+H48+H57</f>
        <v>0</v>
      </c>
    </row>
    <row r="63" spans="1:8" ht="12" customHeight="1" x14ac:dyDescent="0.3">
      <c r="A63" s="53" t="s">
        <v>72</v>
      </c>
      <c r="B63" s="33"/>
      <c r="C63" s="33"/>
      <c r="D63" s="33"/>
      <c r="E63" s="33"/>
      <c r="F63" s="33"/>
      <c r="G63" s="33"/>
      <c r="H63" s="33"/>
    </row>
  </sheetData>
  <sheetProtection algorithmName="SHA-512" hashValue="Ga3vYKcW2EkM5oL1yB2x3B7Smn9x50V42CXGbBrbaGBTmbM9xiXSLiPHoEeBBZ1/XxcW4+/5e903HjPdwKIqOw==" saltValue="3nIM/x4WcTcnASPw5TH9uw==" spinCount="100000" sheet="1" formatCells="0" insertRows="0" deleteRows="0" sort="0" autoFilter="0"/>
  <mergeCells count="58">
    <mergeCell ref="B16:F16"/>
    <mergeCell ref="B25:F25"/>
    <mergeCell ref="B18:F18"/>
    <mergeCell ref="B21:F21"/>
    <mergeCell ref="B19:F19"/>
    <mergeCell ref="B27:F27"/>
    <mergeCell ref="A57:F57"/>
    <mergeCell ref="B52:C52"/>
    <mergeCell ref="B60:F60"/>
    <mergeCell ref="B53:C53"/>
    <mergeCell ref="D53:E53"/>
    <mergeCell ref="B37:F37"/>
    <mergeCell ref="A48:F48"/>
    <mergeCell ref="A41:F41"/>
    <mergeCell ref="B42:D42"/>
    <mergeCell ref="B54:C54"/>
    <mergeCell ref="A7:H7"/>
    <mergeCell ref="D49:E49"/>
    <mergeCell ref="B11:F11"/>
    <mergeCell ref="B23:F23"/>
    <mergeCell ref="A35:F35"/>
    <mergeCell ref="B14:F14"/>
    <mergeCell ref="B17:F17"/>
    <mergeCell ref="B13:F13"/>
    <mergeCell ref="B29:F29"/>
    <mergeCell ref="A10:F10"/>
    <mergeCell ref="B38:F38"/>
    <mergeCell ref="B45:D45"/>
    <mergeCell ref="B28:F28"/>
    <mergeCell ref="B31:F31"/>
    <mergeCell ref="B44:D44"/>
    <mergeCell ref="B22:F22"/>
    <mergeCell ref="A8:H8"/>
    <mergeCell ref="B49:C49"/>
    <mergeCell ref="B30:F30"/>
    <mergeCell ref="B55:C55"/>
    <mergeCell ref="D55:E55"/>
    <mergeCell ref="B24:F24"/>
    <mergeCell ref="B20:F20"/>
    <mergeCell ref="B15:F15"/>
    <mergeCell ref="B33:F33"/>
    <mergeCell ref="B46:D46"/>
    <mergeCell ref="B51:C51"/>
    <mergeCell ref="D51:E51"/>
    <mergeCell ref="B26:F26"/>
    <mergeCell ref="B12:F12"/>
    <mergeCell ref="B39:F39"/>
    <mergeCell ref="D52:E52"/>
    <mergeCell ref="A63:H63"/>
    <mergeCell ref="B50:C50"/>
    <mergeCell ref="B36:F36"/>
    <mergeCell ref="B43:D43"/>
    <mergeCell ref="B32:F32"/>
    <mergeCell ref="D54:E54"/>
    <mergeCell ref="B59:F59"/>
    <mergeCell ref="A62:G62"/>
    <mergeCell ref="D50:E50"/>
    <mergeCell ref="B58:F58"/>
  </mergeCells>
  <pageMargins left="0.45" right="0.45" top="0.4" bottom="0.4" header="0.5" footer="0.2"/>
  <pageSetup paperSize="9" orientation="portrait"/>
  <headerFooter>
    <oddFooter>&amp;L&amp;8 Abrechnungsformular Z+ – &amp;A&amp;R&amp;8 Seite &amp;P von 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Ungültige Spesenart" error="Bitte eine Spesenart aus der Auswahlliste wählen." xr:uid="{00000000-0002-0000-0100-000000000000}">
          <x14:formula1>
            <xm:f>Parameter!$E$15:$E$18</xm:f>
          </x14:formula1>
          <xm:sqref>D50:D55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0"/>
  <sheetViews>
    <sheetView showGridLines="0" tabSelected="1" workbookViewId="0">
      <selection activeCell="G34" sqref="G34"/>
    </sheetView>
  </sheetViews>
  <sheetFormatPr baseColWidth="10" defaultColWidth="8.77734375" defaultRowHeight="14.4" x14ac:dyDescent="0.3"/>
  <cols>
    <col min="1" max="1" width="6" customWidth="1"/>
    <col min="2" max="2" width="61.6640625" customWidth="1"/>
    <col min="3" max="3" width="26" customWidth="1"/>
    <col min="4" max="4" width="13" customWidth="1"/>
  </cols>
  <sheetData>
    <row r="1" spans="1:4" ht="12" customHeight="1" x14ac:dyDescent="0.3"/>
    <row r="2" spans="1:4" ht="12" customHeight="1" x14ac:dyDescent="0.3"/>
    <row r="3" spans="1:4" ht="12" customHeight="1" x14ac:dyDescent="0.3"/>
    <row r="4" spans="1:4" ht="12" customHeight="1" x14ac:dyDescent="0.3"/>
    <row r="5" spans="1:4" ht="12" customHeight="1" x14ac:dyDescent="0.3"/>
    <row r="6" spans="1:4" ht="12" customHeight="1" x14ac:dyDescent="0.3"/>
    <row r="7" spans="1:4" ht="24" customHeight="1" x14ac:dyDescent="0.4">
      <c r="A7" s="35" t="s">
        <v>73</v>
      </c>
      <c r="B7" s="33"/>
      <c r="C7" s="33"/>
      <c r="D7" s="33"/>
    </row>
    <row r="8" spans="1:4" ht="16.05" customHeight="1" x14ac:dyDescent="0.3">
      <c r="A8" s="36" t="s">
        <v>74</v>
      </c>
      <c r="B8" s="33"/>
      <c r="C8" s="33"/>
      <c r="D8" s="33"/>
    </row>
    <row r="9" spans="1:4" ht="7.8" customHeight="1" x14ac:dyDescent="0.3"/>
    <row r="10" spans="1:4" ht="45" customHeight="1" x14ac:dyDescent="0.3">
      <c r="B10" s="34" t="s">
        <v>75</v>
      </c>
      <c r="C10" s="33"/>
      <c r="D10" s="33"/>
    </row>
    <row r="11" spans="1:4" ht="6" customHeight="1" x14ac:dyDescent="0.3"/>
    <row r="12" spans="1:4" ht="21" customHeight="1" x14ac:dyDescent="0.3">
      <c r="A12" s="30" t="s">
        <v>76</v>
      </c>
      <c r="B12" s="31"/>
      <c r="C12" s="31"/>
      <c r="D12" s="31"/>
    </row>
    <row r="13" spans="1:4" ht="19.05" customHeight="1" x14ac:dyDescent="0.3">
      <c r="A13" s="17"/>
      <c r="B13" s="17" t="s">
        <v>23</v>
      </c>
      <c r="C13" s="17" t="s">
        <v>77</v>
      </c>
      <c r="D13" s="18" t="s">
        <v>26</v>
      </c>
    </row>
    <row r="14" spans="1:4" ht="18" customHeight="1" x14ac:dyDescent="0.3">
      <c r="A14" s="19"/>
      <c r="B14" s="19" t="s">
        <v>78</v>
      </c>
      <c r="C14" s="19" t="s">
        <v>79</v>
      </c>
      <c r="D14" s="20">
        <f>Parameter!$B$5</f>
        <v>60</v>
      </c>
    </row>
    <row r="15" spans="1:4" ht="18" customHeight="1" x14ac:dyDescent="0.3">
      <c r="A15" s="19"/>
      <c r="B15" s="19" t="s">
        <v>80</v>
      </c>
      <c r="C15" s="19" t="s">
        <v>81</v>
      </c>
      <c r="D15" s="20">
        <f>Parameter!$B$6</f>
        <v>600</v>
      </c>
    </row>
    <row r="16" spans="1:4" ht="45" customHeight="1" x14ac:dyDescent="0.3">
      <c r="A16" s="27" t="s">
        <v>82</v>
      </c>
      <c r="B16" s="34" t="s">
        <v>83</v>
      </c>
      <c r="C16" s="33"/>
      <c r="D16" s="33"/>
    </row>
    <row r="17" spans="1:4" ht="4.05" customHeight="1" x14ac:dyDescent="0.3"/>
    <row r="18" spans="1:4" ht="21" customHeight="1" x14ac:dyDescent="0.3">
      <c r="A18" s="30" t="s">
        <v>84</v>
      </c>
      <c r="B18" s="31"/>
      <c r="C18" s="31"/>
      <c r="D18" s="31"/>
    </row>
    <row r="19" spans="1:4" ht="31.05" customHeight="1" x14ac:dyDescent="0.3">
      <c r="B19" s="34" t="s">
        <v>85</v>
      </c>
      <c r="C19" s="33"/>
      <c r="D19" s="33"/>
    </row>
    <row r="20" spans="1:4" ht="19.05" customHeight="1" x14ac:dyDescent="0.3">
      <c r="A20" s="17"/>
      <c r="B20" s="17" t="s">
        <v>23</v>
      </c>
      <c r="C20" s="17" t="s">
        <v>77</v>
      </c>
      <c r="D20" s="18" t="s">
        <v>26</v>
      </c>
    </row>
    <row r="21" spans="1:4" ht="18" customHeight="1" x14ac:dyDescent="0.3">
      <c r="A21" s="19"/>
      <c r="B21" s="19" t="s">
        <v>86</v>
      </c>
      <c r="C21" s="19" t="s">
        <v>87</v>
      </c>
      <c r="D21" s="21" t="s">
        <v>88</v>
      </c>
    </row>
    <row r="22" spans="1:4" ht="18" customHeight="1" x14ac:dyDescent="0.3">
      <c r="A22" s="19"/>
      <c r="B22" s="19" t="s">
        <v>89</v>
      </c>
      <c r="C22" s="19" t="s">
        <v>90</v>
      </c>
      <c r="D22" s="20">
        <f>Parameter!$B$9</f>
        <v>0.7</v>
      </c>
    </row>
    <row r="23" spans="1:4" ht="18" customHeight="1" x14ac:dyDescent="0.3">
      <c r="A23" s="19"/>
      <c r="B23" s="19" t="s">
        <v>91</v>
      </c>
      <c r="C23" s="19" t="s">
        <v>92</v>
      </c>
      <c r="D23" s="21" t="s">
        <v>88</v>
      </c>
    </row>
    <row r="24" spans="1:4" ht="18" customHeight="1" x14ac:dyDescent="0.3">
      <c r="A24" s="19"/>
      <c r="B24" s="19" t="s">
        <v>93</v>
      </c>
      <c r="C24" s="19" t="s">
        <v>94</v>
      </c>
      <c r="D24" s="20">
        <f>Parameter!$B$7</f>
        <v>0.25</v>
      </c>
    </row>
    <row r="25" spans="1:4" ht="18" customHeight="1" x14ac:dyDescent="0.3">
      <c r="A25" s="19"/>
      <c r="B25" s="19" t="s">
        <v>95</v>
      </c>
      <c r="C25" s="19" t="s">
        <v>94</v>
      </c>
      <c r="D25" s="20">
        <f>Parameter!$B$8</f>
        <v>0.6</v>
      </c>
    </row>
    <row r="26" spans="1:4" ht="31.05" customHeight="1" x14ac:dyDescent="0.3">
      <c r="A26" s="27" t="s">
        <v>96</v>
      </c>
      <c r="B26" s="34" t="s">
        <v>97</v>
      </c>
      <c r="C26" s="33"/>
      <c r="D26" s="33"/>
    </row>
    <row r="27" spans="1:4" ht="16.95" customHeight="1" x14ac:dyDescent="0.3">
      <c r="A27" s="27" t="s">
        <v>98</v>
      </c>
      <c r="B27" s="34" t="s">
        <v>99</v>
      </c>
      <c r="C27" s="33"/>
      <c r="D27" s="33"/>
    </row>
    <row r="28" spans="1:4" ht="16.95" customHeight="1" x14ac:dyDescent="0.3">
      <c r="A28" s="27" t="s">
        <v>100</v>
      </c>
      <c r="B28" s="34" t="s">
        <v>101</v>
      </c>
      <c r="C28" s="33"/>
      <c r="D28" s="33"/>
    </row>
    <row r="29" spans="1:4" ht="19.8" customHeight="1" x14ac:dyDescent="0.3">
      <c r="A29" s="27" t="s">
        <v>102</v>
      </c>
      <c r="B29" s="34" t="s">
        <v>103</v>
      </c>
      <c r="C29" s="33"/>
      <c r="D29" s="33"/>
    </row>
    <row r="30" spans="1:4" ht="4.05" customHeight="1" x14ac:dyDescent="0.3"/>
    <row r="31" spans="1:4" ht="21" customHeight="1" x14ac:dyDescent="0.3">
      <c r="A31" s="30" t="s">
        <v>104</v>
      </c>
      <c r="B31" s="31"/>
      <c r="C31" s="31"/>
      <c r="D31" s="31"/>
    </row>
    <row r="32" spans="1:4" ht="31.8" customHeight="1" x14ac:dyDescent="0.3">
      <c r="A32" s="27" t="s">
        <v>105</v>
      </c>
      <c r="B32" s="34" t="s">
        <v>106</v>
      </c>
      <c r="C32" s="33"/>
      <c r="D32" s="33"/>
    </row>
    <row r="33" spans="1:4" ht="45" customHeight="1" x14ac:dyDescent="0.3">
      <c r="A33" s="27" t="s">
        <v>107</v>
      </c>
      <c r="B33" s="34" t="s">
        <v>108</v>
      </c>
      <c r="C33" s="33"/>
      <c r="D33" s="33"/>
    </row>
    <row r="34" spans="1:4" ht="31.05" customHeight="1" x14ac:dyDescent="0.3">
      <c r="A34" s="27" t="s">
        <v>109</v>
      </c>
      <c r="B34" s="34" t="s">
        <v>110</v>
      </c>
      <c r="C34" s="33"/>
      <c r="D34" s="33"/>
    </row>
    <row r="35" spans="1:4" ht="16.95" customHeight="1" x14ac:dyDescent="0.3">
      <c r="A35" s="27" t="s">
        <v>111</v>
      </c>
      <c r="B35" s="34" t="s">
        <v>112</v>
      </c>
      <c r="C35" s="33"/>
      <c r="D35" s="33"/>
    </row>
    <row r="36" spans="1:4" ht="4.05" customHeight="1" x14ac:dyDescent="0.3"/>
    <row r="37" spans="1:4" ht="21" customHeight="1" x14ac:dyDescent="0.3">
      <c r="A37" s="30" t="s">
        <v>113</v>
      </c>
      <c r="B37" s="31"/>
      <c r="C37" s="31"/>
      <c r="D37" s="31"/>
    </row>
    <row r="38" spans="1:4" ht="18.600000000000001" customHeight="1" x14ac:dyDescent="0.3">
      <c r="A38" s="27" t="s">
        <v>114</v>
      </c>
      <c r="B38" s="34" t="s">
        <v>115</v>
      </c>
      <c r="C38" s="33"/>
      <c r="D38" s="33"/>
    </row>
    <row r="39" spans="1:4" ht="16.95" customHeight="1" x14ac:dyDescent="0.3">
      <c r="A39" s="27" t="s">
        <v>116</v>
      </c>
      <c r="B39" s="34" t="s">
        <v>117</v>
      </c>
      <c r="C39" s="33"/>
      <c r="D39" s="33"/>
    </row>
    <row r="40" spans="1:4" ht="16.95" customHeight="1" x14ac:dyDescent="0.3">
      <c r="A40" s="27" t="s">
        <v>118</v>
      </c>
      <c r="B40" s="34" t="s">
        <v>119</v>
      </c>
      <c r="C40" s="33"/>
      <c r="D40" s="33"/>
    </row>
    <row r="41" spans="1:4" ht="4.05" customHeight="1" x14ac:dyDescent="0.3"/>
    <row r="42" spans="1:4" ht="21" customHeight="1" x14ac:dyDescent="0.3">
      <c r="A42" s="30" t="s">
        <v>120</v>
      </c>
      <c r="B42" s="31"/>
      <c r="C42" s="31"/>
      <c r="D42" s="31"/>
    </row>
    <row r="43" spans="1:4" ht="16.95" customHeight="1" x14ac:dyDescent="0.3">
      <c r="A43" s="27" t="s">
        <v>121</v>
      </c>
      <c r="B43" s="34" t="s">
        <v>122</v>
      </c>
      <c r="C43" s="33"/>
      <c r="D43" s="33"/>
    </row>
    <row r="44" spans="1:4" ht="18" customHeight="1" x14ac:dyDescent="0.3">
      <c r="A44" s="27" t="s">
        <v>123</v>
      </c>
      <c r="B44" s="34" t="s">
        <v>124</v>
      </c>
      <c r="C44" s="33"/>
      <c r="D44" s="33"/>
    </row>
    <row r="45" spans="1:4" ht="31.05" customHeight="1" x14ac:dyDescent="0.3">
      <c r="A45" s="27" t="s">
        <v>125</v>
      </c>
      <c r="B45" s="34" t="s">
        <v>126</v>
      </c>
      <c r="C45" s="33"/>
      <c r="D45" s="33"/>
    </row>
    <row r="46" spans="1:4" ht="4.05" customHeight="1" x14ac:dyDescent="0.3"/>
    <row r="47" spans="1:4" ht="21" customHeight="1" x14ac:dyDescent="0.3">
      <c r="A47" s="30" t="s">
        <v>127</v>
      </c>
      <c r="B47" s="31"/>
      <c r="C47" s="31"/>
      <c r="D47" s="31"/>
    </row>
    <row r="48" spans="1:4" ht="17.399999999999999" customHeight="1" x14ac:dyDescent="0.3">
      <c r="A48" s="27" t="s">
        <v>128</v>
      </c>
      <c r="B48" s="34" t="s">
        <v>129</v>
      </c>
      <c r="C48" s="33"/>
      <c r="D48" s="33"/>
    </row>
    <row r="49" spans="1:4" ht="31.05" customHeight="1" x14ac:dyDescent="0.3">
      <c r="A49" s="27" t="s">
        <v>130</v>
      </c>
      <c r="B49" s="34" t="s">
        <v>131</v>
      </c>
      <c r="C49" s="33"/>
      <c r="D49" s="33"/>
    </row>
    <row r="50" spans="1:4" ht="31.05" customHeight="1" x14ac:dyDescent="0.3">
      <c r="A50" s="27" t="s">
        <v>132</v>
      </c>
      <c r="B50" s="34" t="s">
        <v>133</v>
      </c>
      <c r="C50" s="33"/>
      <c r="D50" s="33"/>
    </row>
    <row r="51" spans="1:4" ht="4.05" customHeight="1" x14ac:dyDescent="0.3"/>
    <row r="52" spans="1:4" ht="21" customHeight="1" x14ac:dyDescent="0.3">
      <c r="A52" s="30" t="s">
        <v>134</v>
      </c>
      <c r="B52" s="31"/>
      <c r="C52" s="31"/>
      <c r="D52" s="31"/>
    </row>
    <row r="53" spans="1:4" ht="31.05" customHeight="1" x14ac:dyDescent="0.3">
      <c r="A53" s="27" t="s">
        <v>135</v>
      </c>
      <c r="B53" s="34" t="s">
        <v>136</v>
      </c>
      <c r="C53" s="33"/>
      <c r="D53" s="33"/>
    </row>
    <row r="54" spans="1:4" ht="16.95" customHeight="1" x14ac:dyDescent="0.3">
      <c r="A54" s="27" t="s">
        <v>137</v>
      </c>
      <c r="B54" s="34" t="s">
        <v>138</v>
      </c>
      <c r="C54" s="33"/>
      <c r="D54" s="33"/>
    </row>
    <row r="55" spans="1:4" ht="4.05" customHeight="1" x14ac:dyDescent="0.3"/>
    <row r="56" spans="1:4" ht="21" customHeight="1" x14ac:dyDescent="0.3">
      <c r="A56" s="30" t="s">
        <v>139</v>
      </c>
      <c r="B56" s="31"/>
      <c r="C56" s="31"/>
      <c r="D56" s="31"/>
    </row>
    <row r="57" spans="1:4" ht="31.05" customHeight="1" x14ac:dyDescent="0.3">
      <c r="A57" s="27" t="s">
        <v>140</v>
      </c>
      <c r="B57" s="34" t="s">
        <v>141</v>
      </c>
      <c r="C57" s="33"/>
      <c r="D57" s="33"/>
    </row>
    <row r="58" spans="1:4" ht="7.95" customHeight="1" x14ac:dyDescent="0.3"/>
    <row r="59" spans="1:4" ht="31.05" customHeight="1" x14ac:dyDescent="0.3">
      <c r="B59" s="32" t="s">
        <v>142</v>
      </c>
      <c r="C59" s="33"/>
      <c r="D59" s="33"/>
    </row>
    <row r="60" spans="1:4" ht="31.05" customHeight="1" x14ac:dyDescent="0.3">
      <c r="B60" s="32" t="s">
        <v>143</v>
      </c>
      <c r="C60" s="33"/>
      <c r="D60" s="33"/>
    </row>
  </sheetData>
  <sheetProtection algorithmName="SHA-512" hashValue="9OpKdZGVgkVs0nAbycDv2R0QF8okfuJMG1TsH8h78bdj1ZTT4NejzDImZv5xjPnxHtaRjS4/aD56dljcfI4I+A==" saltValue="qvMpmpjDv+XNj08CGVEfqg==" spinCount="100000" sheet="1" formatCells="0" insertRows="0" deleteRows="0" sort="0" autoFilter="0"/>
  <mergeCells count="35">
    <mergeCell ref="B60:D60"/>
    <mergeCell ref="B57:D57"/>
    <mergeCell ref="A52:D52"/>
    <mergeCell ref="B44:D44"/>
    <mergeCell ref="B53:D53"/>
    <mergeCell ref="A47:D47"/>
    <mergeCell ref="B49:D49"/>
    <mergeCell ref="A7:D7"/>
    <mergeCell ref="B16:D16"/>
    <mergeCell ref="B54:D54"/>
    <mergeCell ref="A37:D37"/>
    <mergeCell ref="A18:D18"/>
    <mergeCell ref="B33:D33"/>
    <mergeCell ref="B45:D45"/>
    <mergeCell ref="B32:D32"/>
    <mergeCell ref="B35:D35"/>
    <mergeCell ref="B50:D50"/>
    <mergeCell ref="A8:D8"/>
    <mergeCell ref="B29:D29"/>
    <mergeCell ref="B38:D38"/>
    <mergeCell ref="B34:D34"/>
    <mergeCell ref="B10:D10"/>
    <mergeCell ref="B28:D28"/>
    <mergeCell ref="A56:D56"/>
    <mergeCell ref="B59:D59"/>
    <mergeCell ref="A12:D12"/>
    <mergeCell ref="B27:D27"/>
    <mergeCell ref="B43:D43"/>
    <mergeCell ref="B39:D39"/>
    <mergeCell ref="A42:D42"/>
    <mergeCell ref="B48:D48"/>
    <mergeCell ref="B26:D26"/>
    <mergeCell ref="B19:D19"/>
    <mergeCell ref="A31:D31"/>
    <mergeCell ref="B40:D40"/>
  </mergeCells>
  <pageMargins left="0.45" right="0.45" top="0.4" bottom="0.4" header="0.5" footer="0.2"/>
  <pageSetup paperSize="9" orientation="portrait"/>
  <headerFooter>
    <oddFooter>&amp;L&amp;8 Abrechnungsformular Z+ – &amp;A&amp;R&amp;8 Seite &amp;P von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1"/>
  <sheetViews>
    <sheetView showGridLines="0" workbookViewId="0"/>
  </sheetViews>
  <sheetFormatPr baseColWidth="10" defaultColWidth="8.77734375" defaultRowHeight="14.4" x14ac:dyDescent="0.3"/>
  <cols>
    <col min="1" max="1" width="42" customWidth="1"/>
    <col min="2" max="2" width="14" customWidth="1"/>
    <col min="3" max="3" width="24" customWidth="1"/>
    <col min="4" max="4" width="4" customWidth="1"/>
    <col min="5" max="5" width="26" customWidth="1"/>
  </cols>
  <sheetData>
    <row r="1" spans="1:5" ht="19.2" x14ac:dyDescent="0.35">
      <c r="A1" s="9" t="s">
        <v>144</v>
      </c>
    </row>
    <row r="2" spans="1:5" ht="25.95" customHeight="1" x14ac:dyDescent="0.3">
      <c r="A2" s="64" t="s">
        <v>145</v>
      </c>
      <c r="B2" s="33"/>
      <c r="C2" s="33"/>
      <c r="D2" s="33"/>
      <c r="E2" s="33"/>
    </row>
    <row r="4" spans="1:5" ht="18" customHeight="1" x14ac:dyDescent="0.3">
      <c r="A4" s="22" t="s">
        <v>146</v>
      </c>
      <c r="B4" s="22" t="s">
        <v>147</v>
      </c>
    </row>
    <row r="5" spans="1:5" ht="16.95" customHeight="1" x14ac:dyDescent="0.3">
      <c r="A5" s="23" t="s">
        <v>148</v>
      </c>
      <c r="B5" s="24">
        <v>60</v>
      </c>
    </row>
    <row r="6" spans="1:5" ht="16.95" customHeight="1" x14ac:dyDescent="0.3">
      <c r="A6" s="23" t="s">
        <v>149</v>
      </c>
      <c r="B6" s="24">
        <v>600</v>
      </c>
    </row>
    <row r="7" spans="1:5" ht="16.95" customHeight="1" x14ac:dyDescent="0.3">
      <c r="A7" s="23" t="s">
        <v>150</v>
      </c>
      <c r="B7" s="24">
        <v>0.25</v>
      </c>
    </row>
    <row r="8" spans="1:5" ht="16.95" customHeight="1" x14ac:dyDescent="0.3">
      <c r="A8" s="23" t="s">
        <v>151</v>
      </c>
      <c r="B8" s="24">
        <v>0.6</v>
      </c>
    </row>
    <row r="9" spans="1:5" ht="16.95" customHeight="1" x14ac:dyDescent="0.3">
      <c r="A9" s="23" t="s">
        <v>152</v>
      </c>
      <c r="B9" s="24">
        <v>0.7</v>
      </c>
    </row>
    <row r="10" spans="1:5" ht="16.95" customHeight="1" x14ac:dyDescent="0.3">
      <c r="A10" s="23" t="s">
        <v>153</v>
      </c>
      <c r="B10" s="25">
        <v>6.4000000000000001E-2</v>
      </c>
    </row>
    <row r="11" spans="1:5" ht="6" customHeight="1" x14ac:dyDescent="0.3">
      <c r="A11" s="28"/>
      <c r="B11" s="29"/>
    </row>
    <row r="14" spans="1:5" x14ac:dyDescent="0.3">
      <c r="A14" s="26" t="s">
        <v>154</v>
      </c>
      <c r="C14" s="26" t="s">
        <v>155</v>
      </c>
      <c r="E14" s="26" t="s">
        <v>156</v>
      </c>
    </row>
    <row r="15" spans="1:5" x14ac:dyDescent="0.3">
      <c r="A15" s="23" t="s">
        <v>157</v>
      </c>
      <c r="C15" s="23" t="s">
        <v>158</v>
      </c>
      <c r="E15" s="23" t="s">
        <v>159</v>
      </c>
    </row>
    <row r="16" spans="1:5" x14ac:dyDescent="0.3">
      <c r="A16" s="23" t="s">
        <v>160</v>
      </c>
      <c r="C16" s="23" t="s">
        <v>161</v>
      </c>
      <c r="E16" s="23" t="s">
        <v>162</v>
      </c>
    </row>
    <row r="17" spans="1:5" x14ac:dyDescent="0.3">
      <c r="A17" s="23" t="s">
        <v>163</v>
      </c>
      <c r="C17" s="23" t="s">
        <v>164</v>
      </c>
      <c r="E17" s="23" t="s">
        <v>165</v>
      </c>
    </row>
    <row r="18" spans="1:5" x14ac:dyDescent="0.3">
      <c r="C18" s="28"/>
      <c r="E18" s="23" t="s">
        <v>166</v>
      </c>
    </row>
    <row r="20" spans="1:5" x14ac:dyDescent="0.3">
      <c r="A20" s="52" t="s">
        <v>167</v>
      </c>
      <c r="B20" s="33"/>
      <c r="C20" s="33"/>
      <c r="D20" s="33"/>
      <c r="E20" s="33"/>
    </row>
    <row r="21" spans="1:5" x14ac:dyDescent="0.3">
      <c r="A21" s="52" t="s">
        <v>168</v>
      </c>
      <c r="B21" s="33"/>
      <c r="C21" s="33"/>
      <c r="D21" s="33"/>
      <c r="E21" s="33"/>
    </row>
  </sheetData>
  <sheetProtection password="C705" sheet="1" formatCells="0" insertRows="0" deleteRows="0" sort="0" autoFilter="0"/>
  <mergeCells count="3">
    <mergeCell ref="A2:E2"/>
    <mergeCell ref="A21:E21"/>
    <mergeCell ref="A20:E20"/>
  </mergeCells>
  <pageMargins left="0.45" right="0.45" top="0.4" bottom="0.4" header="0.5" footer="0.2"/>
  <pageSetup paperSize="9" orientation="portrait"/>
  <headerFooter>
    <oddFooter>&amp;L&amp;8 Abrechnungsformular Z+ – &amp;A&amp;R&amp;8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Rechnung</vt:lpstr>
      <vt:lpstr>Detailrapport</vt:lpstr>
      <vt:lpstr>Spesenreglement</vt:lpstr>
      <vt:lpstr>Parameter</vt:lpstr>
      <vt:lpstr>Detailrapport!Druckbereich</vt:lpstr>
      <vt:lpstr>Parameter!Druckbereich</vt:lpstr>
      <vt:lpstr>Rechnung!Druckbereich</vt:lpstr>
      <vt:lpstr>Spesenreglement!Druckbereich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Anja Kalbermatten</cp:lastModifiedBy>
  <dcterms:created xsi:type="dcterms:W3CDTF">2026-08-11T12:35:31Z</dcterms:created>
  <dcterms:modified xsi:type="dcterms:W3CDTF">2026-10-08T09:06:46Z</dcterms:modified>
</cp:coreProperties>
</file>